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45" windowHeight="10710" activeTab="0"/>
  </bookViews>
  <sheets>
    <sheet name="Table 1" sheetId="1" r:id="rId1"/>
    <sheet name="Table 2" sheetId="2" r:id="rId2"/>
    <sheet name="Table 3" sheetId="3" r:id="rId3"/>
    <sheet name="Table 4" sheetId="4" r:id="rId4"/>
    <sheet name="Table 5" sheetId="5" r:id="rId5"/>
    <sheet name="data-Fig1" sheetId="6" r:id="rId6"/>
    <sheet name="fig1" sheetId="7" r:id="rId7"/>
    <sheet name="data-fig2" sheetId="8" r:id="rId8"/>
    <sheet name="fig2" sheetId="9" r:id="rId9"/>
    <sheet name="data-fig3" sheetId="10" r:id="rId10"/>
    <sheet name="fig3" sheetId="11" r:id="rId11"/>
    <sheet name="data-fig4" sheetId="12" r:id="rId12"/>
    <sheet name="fig4" sheetId="13" r:id="rId13"/>
    <sheet name="data-fig5" sheetId="14" r:id="rId14"/>
    <sheet name="fig5" sheetId="15" r:id="rId15"/>
    <sheet name="data-Fig6" sheetId="16" r:id="rId16"/>
    <sheet name="fig6" sheetId="17" r:id="rId17"/>
    <sheet name="data-fig7" sheetId="18" r:id="rId18"/>
    <sheet name="fig7" sheetId="19" r:id="rId19"/>
    <sheet name="data-fig8" sheetId="20" r:id="rId20"/>
    <sheet name="fig8" sheetId="21" r:id="rId21"/>
    <sheet name="data-Fig9" sheetId="22" r:id="rId22"/>
    <sheet name="fig9" sheetId="23" r:id="rId23"/>
    <sheet name="data-Fig10" sheetId="24" r:id="rId24"/>
    <sheet name="fig10" sheetId="25" r:id="rId25"/>
    <sheet name="results-matlab" sheetId="26" r:id="rId26"/>
  </sheets>
  <definedNames>
    <definedName name="column_head">#REF!</definedName>
    <definedName name="column_headings">#REF!</definedName>
    <definedName name="column_numbers">#REF!</definedName>
    <definedName name="data">#REF!</definedName>
    <definedName name="data2">#REF!</definedName>
    <definedName name="footnotes">#REF!</definedName>
    <definedName name="footnotes2">#REF!</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tub_lines">#REF!</definedName>
    <definedName name="titles">#REF!</definedName>
    <definedName name="totals">#REF!</definedName>
  </definedNames>
  <calcPr fullCalcOnLoad="1"/>
</workbook>
</file>

<file path=xl/sharedStrings.xml><?xml version="1.0" encoding="utf-8"?>
<sst xmlns="http://schemas.openxmlformats.org/spreadsheetml/2006/main" count="657" uniqueCount="314">
  <si>
    <t>Switzerland</t>
  </si>
  <si>
    <t xml:space="preserve">Switzerland: Table 3, Top 1% Wealth share </t>
  </si>
  <si>
    <t>Top Income Shares</t>
  </si>
  <si>
    <t>year</t>
  </si>
  <si>
    <t>CPI2000</t>
  </si>
  <si>
    <t>shrtax</t>
  </si>
  <si>
    <t>taxunits</t>
  </si>
  <si>
    <t>totinc</t>
  </si>
  <si>
    <t>totincr</t>
  </si>
  <si>
    <t>incnom</t>
  </si>
  <si>
    <t>increal</t>
  </si>
  <si>
    <t>y90</t>
  </si>
  <si>
    <t>y95</t>
  </si>
  <si>
    <t>y99</t>
  </si>
  <si>
    <t>y99.5</t>
  </si>
  <si>
    <t>y99.9</t>
  </si>
  <si>
    <t>y99.99</t>
  </si>
  <si>
    <t>ym90</t>
  </si>
  <si>
    <t>ym95</t>
  </si>
  <si>
    <t>ym99</t>
  </si>
  <si>
    <t>ym99.5</t>
  </si>
  <si>
    <t>ym99.9</t>
  </si>
  <si>
    <t>ym99.99</t>
  </si>
  <si>
    <t>ym90-95</t>
  </si>
  <si>
    <t>ym95-99</t>
  </si>
  <si>
    <t>ym99-99.5</t>
  </si>
  <si>
    <t>ym99.5-99.9</t>
  </si>
  <si>
    <t>ym99.9-99.99</t>
  </si>
  <si>
    <t>sh90</t>
  </si>
  <si>
    <t>sh95</t>
  </si>
  <si>
    <t>sh99</t>
  </si>
  <si>
    <t>sh99.5</t>
  </si>
  <si>
    <t>sh99.9</t>
  </si>
  <si>
    <t>sh99.99</t>
  </si>
  <si>
    <t>sh90-95</t>
  </si>
  <si>
    <t>sh95-99</t>
  </si>
  <si>
    <t>sh99-99.5</t>
  </si>
  <si>
    <t>sh99.5-99.9</t>
  </si>
  <si>
    <t>sh99.9-99.99</t>
  </si>
  <si>
    <t>Top Wealth Shares</t>
  </si>
  <si>
    <t>FIGURE 1</t>
  </si>
  <si>
    <t>Question: Why are top shares so low in Switzerland before WWII (relative to US or France)?</t>
  </si>
  <si>
    <t xml:space="preserve">Main answer: Switzerland is much richer (per capita) than France in 1930s. </t>
  </si>
  <si>
    <t>En 1934: 1 french franc = 3.6 franc 2000 (Piketty book, p. 690), average income per tax unit is 8,500 Fr (current)</t>
  </si>
  <si>
    <t>En 1934, 1 Swiss franc = 7.35 francs 2000, average income per tax unit is 2,700 Fr (Swiss)</t>
  </si>
  <si>
    <t>In 2000, 1 Swiss franc = 4.3 french francs. So in 1934, 1 Swiss franc = 8.8 french francs (of course much more inflation in France during the period because of shift from old francs to new francs, 100 factor)</t>
  </si>
  <si>
    <t>So average income in switzerland in 1934 is 2,700*8.8=21,000 french francs of 1934 which is 2.5 times as high as in France</t>
  </si>
  <si>
    <t>Top 1% in France around 15% in 1930s and around 10.5% in Switzerland, implies that top 1% in Switzerland are 1.7 richer than in France</t>
  </si>
  <si>
    <t>Top 0.1% in France around 5.3% in 1930s and around 3.5% in Switzerland, implies that top 0.1% in Switzerland are 1.7 richer than in France</t>
  </si>
  <si>
    <t>Conclusion: top shares in Switzerland are low because average income is high (not because top incomes are low)</t>
  </si>
  <si>
    <t>It would be interesting to study a bigger share of the population to see if main difference comes from bottom (many very low incomes in France) or from a much richer middle class in Switzerland</t>
  </si>
  <si>
    <t>Top shares are higher in France in 1913 than in 1934. But if we assume that Swiss top shares are constant from 1913 to 1934 (conservative assumption) then top incomes in Switzerland are still slightly higher than in France</t>
  </si>
  <si>
    <t>Wealth data suggests no decline in top fortunes from 1921 to 1941 or 1945 (slight increase at super top 0.01%, small decline in P99-99.99, bigger decline in P90-99)</t>
  </si>
  <si>
    <t>spec90</t>
  </si>
  <si>
    <t>spec95</t>
  </si>
  <si>
    <t>spec99</t>
  </si>
  <si>
    <t>spec99.5</t>
  </si>
  <si>
    <t>spec99.9</t>
  </si>
  <si>
    <t>spec99.99</t>
  </si>
  <si>
    <t>spec90-95</t>
  </si>
  <si>
    <t>spec95-99</t>
  </si>
  <si>
    <t>spec99-99.5</t>
  </si>
  <si>
    <t>spec99.5-99.9</t>
  </si>
  <si>
    <t>spec99.9-99.99</t>
  </si>
  <si>
    <t>Facts to understand: why is there a fall in top shares from 1971-2 to 1975-6 and from 1989-90 to 1995-6?</t>
  </si>
  <si>
    <t>Notes: Income denominator is 75% revenu national net before 1971, and then total revenu net (from tax returns) + 20% of average revenu net for non-filers, all income measures are in nominal Fr.</t>
  </si>
  <si>
    <t>year for figures</t>
  </si>
  <si>
    <t>Average Real Income</t>
  </si>
  <si>
    <t>CPI</t>
  </si>
  <si>
    <t>(1)</t>
  </si>
  <si>
    <t>(2)</t>
  </si>
  <si>
    <t>(3)</t>
  </si>
  <si>
    <t>(4)</t>
  </si>
  <si>
    <t>(5)</t>
  </si>
  <si>
    <t>(6)</t>
  </si>
  <si>
    <t>(7)</t>
  </si>
  <si>
    <t>(8)</t>
  </si>
  <si>
    <t>Inflation</t>
  </si>
  <si>
    <t>France</t>
  </si>
  <si>
    <t>(9)</t>
  </si>
  <si>
    <t>(10)</t>
  </si>
  <si>
    <t>(11)</t>
  </si>
  <si>
    <t>(12)</t>
  </si>
  <si>
    <t>(13)</t>
  </si>
  <si>
    <t>(14)</t>
  </si>
  <si>
    <t>(15)</t>
  </si>
  <si>
    <t>(16)</t>
  </si>
  <si>
    <t>(17)</t>
  </si>
  <si>
    <t>Average Income</t>
  </si>
  <si>
    <t>United States</t>
  </si>
  <si>
    <t>United Kingdom</t>
  </si>
  <si>
    <t>Consumer Price Index</t>
  </si>
  <si>
    <t>Average Real Income and Consumer Price Index in Switzerland, 1901-2000</t>
  </si>
  <si>
    <t>Notes: Wealth denominator estimated based on 1940 and 1969, years where complete distribution is available.</t>
  </si>
  <si>
    <t>For 1915-1945, I assume that share of wealth for non reported wealth holders same as 1940</t>
  </si>
  <si>
    <t>For 1947-1957, I take the average of 1940 and 1969 (very close anyway).</t>
  </si>
  <si>
    <t>1934-35</t>
  </si>
  <si>
    <t>1936-37</t>
  </si>
  <si>
    <t>1939-40</t>
  </si>
  <si>
    <t>1943-44</t>
  </si>
  <si>
    <t>1945-46</t>
  </si>
  <si>
    <t>1947-48</t>
  </si>
  <si>
    <t>1949-50</t>
  </si>
  <si>
    <t>1951-52</t>
  </si>
  <si>
    <t>1953-54</t>
  </si>
  <si>
    <t>1955-56</t>
  </si>
  <si>
    <t>1957-58</t>
  </si>
  <si>
    <t>1959-60</t>
  </si>
  <si>
    <t>1965-66</t>
  </si>
  <si>
    <t>1967-68</t>
  </si>
  <si>
    <t>1969-70</t>
  </si>
  <si>
    <t>1971-72</t>
  </si>
  <si>
    <t>1973-74</t>
  </si>
  <si>
    <t>1975-76</t>
  </si>
  <si>
    <t>1977-78</t>
  </si>
  <si>
    <t>1979-80</t>
  </si>
  <si>
    <t>1981-82</t>
  </si>
  <si>
    <t>1983-84</t>
  </si>
  <si>
    <t>1985-86</t>
  </si>
  <si>
    <t>1987-88</t>
  </si>
  <si>
    <t>1989-90</t>
  </si>
  <si>
    <t>1991-92</t>
  </si>
  <si>
    <t>1993-94</t>
  </si>
  <si>
    <t>1995-96</t>
  </si>
  <si>
    <t>1961-62</t>
  </si>
  <si>
    <t>1963-64</t>
  </si>
  <si>
    <t xml:space="preserve">Top 10% </t>
  </si>
  <si>
    <t xml:space="preserve">In 1921, average wealth in P99.99-100 is 5 million CH francs, implies an income of 250,000 Ch Frs, ie 1,250,000 Ch frs in 2000, ie 5.4 </t>
  </si>
  <si>
    <t>million french francs in 2000, ie a bit smaller than the 7.5 million Fr of top 0.01% in france in 1921 (Piketty p. 617)</t>
  </si>
  <si>
    <t>Top 5%</t>
  </si>
  <si>
    <t>Top 1%</t>
  </si>
  <si>
    <t>Top 10-5%</t>
  </si>
  <si>
    <t>Top 5-1%</t>
  </si>
  <si>
    <t>Top 0.1%</t>
  </si>
  <si>
    <t>Top 1-.5%</t>
  </si>
  <si>
    <t>Top .5-.1%</t>
  </si>
  <si>
    <t>1-.5%</t>
  </si>
  <si>
    <t>10-5%</t>
  </si>
  <si>
    <t>5-1%</t>
  </si>
  <si>
    <t>1-0.5%</t>
  </si>
  <si>
    <t>0.5-0.1%</t>
  </si>
  <si>
    <t>0.1-0.01%</t>
  </si>
  <si>
    <t>Table 3: Top Wealth Shares in Switzerland, 1913-1997</t>
  </si>
  <si>
    <t>Top groups shares</t>
  </si>
  <si>
    <t>Intermediate groups shares</t>
  </si>
  <si>
    <t>Covered</t>
  </si>
  <si>
    <t>Wealth</t>
  </si>
  <si>
    <t>% Wealth</t>
  </si>
  <si>
    <t>Aggregate Wealth</t>
  </si>
  <si>
    <t>Total Real</t>
  </si>
  <si>
    <t>in statistics</t>
  </si>
  <si>
    <t>Consumer</t>
  </si>
  <si>
    <t xml:space="preserve">Price </t>
  </si>
  <si>
    <t>Index</t>
  </si>
  <si>
    <t>(millions Fr.)</t>
  </si>
  <si>
    <t>(2000 Fr.)</t>
  </si>
  <si>
    <t>Real wealth</t>
  </si>
  <si>
    <t>per family</t>
  </si>
  <si>
    <t>Consumer Price Index from globalfindata.com (mean from Table 1 over corresponding years). Total income based on means from Table 1.</t>
  </si>
  <si>
    <t>Income</t>
  </si>
  <si>
    <t>Real Income</t>
  </si>
  <si>
    <t>% Tax Units</t>
  </si>
  <si>
    <t>Number of tax units define fractiles same as in Table 1.</t>
  </si>
  <si>
    <t>Table 2: Top Income Shares in Switzerland, 1933-1995/96</t>
  </si>
  <si>
    <t>Adult population</t>
  </si>
  <si>
    <t>(aged 20+)</t>
  </si>
  <si>
    <t>(2000 base)</t>
  </si>
  <si>
    <t>('000s)</t>
  </si>
  <si>
    <t>Tax Units</t>
  </si>
  <si>
    <t>Total Income</t>
  </si>
  <si>
    <t>(Millions Fr.)</t>
  </si>
  <si>
    <t>Year 2000 from http://www.statistik.admin.ch/stat_ch/ber01/fufr01.htm</t>
  </si>
  <si>
    <t>Results for Switzerland, top income and wealth shares, obtained with matlab program swiss.m</t>
  </si>
  <si>
    <t>1949-1955 dip due to lack of cas speciaux and deductions for dependents correction (fixed in a very add-hoc way in Table 2, needs better fixing at the source in file income.xls)</t>
  </si>
  <si>
    <t xml:space="preserve">Consumer Price Index from globalfindata.com (1) (average of maximum and mininum value for each year). </t>
  </si>
  <si>
    <t>per tax unit</t>
  </si>
  <si>
    <t>Table 1: Reference Totals for Population, Income, and Inflation in Switzerland, 1901-2002</t>
  </si>
  <si>
    <t>Top 1-0.5%</t>
  </si>
  <si>
    <t>Top 0.5-0.1%</t>
  </si>
  <si>
    <t>taxpayers</t>
  </si>
  <si>
    <t>Fraction</t>
  </si>
  <si>
    <t>Special</t>
  </si>
  <si>
    <t xml:space="preserve">Fraction Special in Top groups </t>
  </si>
  <si>
    <t xml:space="preserve">Fraction Special in intermediate groups </t>
  </si>
  <si>
    <t>number of</t>
  </si>
  <si>
    <t>Aggregate Series</t>
  </si>
  <si>
    <t>Number of</t>
  </si>
  <si>
    <t>Percentage of tax units covered by tax statistics reported on column (5).</t>
  </si>
  <si>
    <t>Columns (6) to (17) display the top of total income accruing to each upper income group for corresponding years.</t>
  </si>
  <si>
    <t>(percent)</t>
  </si>
  <si>
    <t>FIGURE 6</t>
  </si>
  <si>
    <t>1973-4</t>
  </si>
  <si>
    <t>1957-8</t>
  </si>
  <si>
    <t>1991-2</t>
  </si>
  <si>
    <t>.5-.1%</t>
  </si>
  <si>
    <t>.1-.01%</t>
  </si>
  <si>
    <t>FIGURE 2</t>
  </si>
  <si>
    <t>Top 10% and Top 5% income shares in Switzerland, 1933-1996</t>
  </si>
  <si>
    <t>Top 1%, Top 5-1%, and Top 10-5% income shares in Switzerland, 1933-1996</t>
  </si>
  <si>
    <t>FIGURE 3</t>
  </si>
  <si>
    <t>The Top 1% Wealth Share in the United States and Switzerland</t>
  </si>
  <si>
    <t>Sources: United States, Kopczuk and Saez (2004), Table B1, column Top 1%</t>
  </si>
  <si>
    <t>Note: US wealth shares are based on individual adults while Swiss shares based on the family level</t>
  </si>
  <si>
    <t>FIGURE 4</t>
  </si>
  <si>
    <t>Top 0.1%, Top 0.5-0.1%, and Top 1-0.5% income shares in Switzerland, 1933-1996</t>
  </si>
  <si>
    <t>Top 10-5%, Top 5-1%, and Top 1% wealth shares in Switzerland, 1913-1997</t>
  </si>
  <si>
    <t>FIGURE 5</t>
  </si>
  <si>
    <t>Top 1-0.5%, Top 0.5-0.1%, and Top 0.1% wealth shares in Switzerland, 1913-1997</t>
  </si>
  <si>
    <t>FIGURE 7</t>
  </si>
  <si>
    <t>FIGURE 8</t>
  </si>
  <si>
    <t>FIGURE 9</t>
  </si>
  <si>
    <t>The fraction of foreign income earners and non-residents in top income groups</t>
  </si>
  <si>
    <t>defined as tax returns filed by non-residents (with income in Switzerland) or tax returns filed</t>
  </si>
  <si>
    <t>by Swiss residents with income from foreign (non Swiss) sources.</t>
  </si>
  <si>
    <t>Top 0.1% and above estimates for years 1993-94, 1995-96 not precise because top bracket contains more than 1% of tax units.</t>
  </si>
  <si>
    <t>Top 0.01% estimates for years 1981, 1991, and 1997 not precise because top bracket contains more than 0.1% of tax units.</t>
  </si>
  <si>
    <t>Tax returns</t>
  </si>
  <si>
    <t>/ total tax units</t>
  </si>
  <si>
    <t>with postive wealth</t>
  </si>
  <si>
    <t>Columns (6) to (17) display the top of total net-worth accruing to each upper wealth group on January 1st of each year.</t>
  </si>
  <si>
    <t>Wealth tax assessed on total family net worth (wealth - liabilities) as of January 1st of each tax year.</t>
  </si>
  <si>
    <t>Column (4) reports the ratio of the number of tax returns with positive wealth to the total number of tax units (including non-filers).</t>
  </si>
  <si>
    <t>The percentage of total personal net worth in the economy covered by tax statistics reported on column (5) (estimated using years with 100% wealth coverage)</t>
  </si>
  <si>
    <t>Notes: Computations by authors based on wealth tax return statistics. See text for details.</t>
  </si>
  <si>
    <t>Notes: All details in the text. Tax units defined as adult individuals (aged 20+) less half of married individuals.</t>
  </si>
  <si>
    <t>Personal Income</t>
  </si>
  <si>
    <t>Tax years and tax returns</t>
  </si>
  <si>
    <t>filing</t>
  </si>
  <si>
    <t>-</t>
  </si>
  <si>
    <r>
      <t xml:space="preserve">Population, adults, married individuals from decenal census from </t>
    </r>
    <r>
      <rPr>
        <u val="single"/>
        <sz val="10"/>
        <rFont val="Arial"/>
        <family val="2"/>
      </rPr>
      <t>Annuaire Statistique de la Suisse</t>
    </r>
    <r>
      <rPr>
        <sz val="10"/>
        <rFont val="Arial"/>
        <family val="0"/>
      </rPr>
      <t>, 1993 (p. 47) and linear interpolation.</t>
    </r>
  </si>
  <si>
    <t xml:space="preserve">Column (3) reports the number of tax returns for the Federal Income Tax and column (4) the fraction of filers. </t>
  </si>
  <si>
    <t>Table 4: Fraction of non-residents and residents with income abroad in top income groups in Switzerland, 1949/50-1991/92</t>
  </si>
  <si>
    <t>no statistics</t>
  </si>
  <si>
    <t>Transition to annual system</t>
  </si>
  <si>
    <t>Table displays the fraction of taxpayers residents with income abroad and non-residents with income in Switzerland (called special cases, others in statistics).</t>
  </si>
  <si>
    <t>Column (1) report the total number of special cases (others) and column (2) the fraction of special cases (others) (relative to all tax units, col. (2) in Table 2).</t>
  </si>
  <si>
    <t>Columns (3) to (13) report the fraction of special cases (others) (income weighted) in all top income groups.</t>
  </si>
  <si>
    <t>Table 5: Capital Income earned through Swiss accounts and tax evasion</t>
  </si>
  <si>
    <t>Period</t>
  </si>
  <si>
    <t>As a % of</t>
  </si>
  <si>
    <t>total personal</t>
  </si>
  <si>
    <t>income</t>
  </si>
  <si>
    <t>Capital Income</t>
  </si>
  <si>
    <t>Swiss</t>
  </si>
  <si>
    <t>Residents</t>
  </si>
  <si>
    <t>Individual</t>
  </si>
  <si>
    <t>Foreigners</t>
  </si>
  <si>
    <t>Total capital</t>
  </si>
  <si>
    <t xml:space="preserve">income </t>
  </si>
  <si>
    <t>(2000 CH Fr.)</t>
  </si>
  <si>
    <t>top 1%</t>
  </si>
  <si>
    <t>top 0.1%</t>
  </si>
  <si>
    <t>top 0.01%</t>
  </si>
  <si>
    <t>Source: Recettes fiscales de la Confédération 2002 (Administration fédérale des contributions, Division Statistique fiscale et documentation, Berne, avril 2003)</t>
  </si>
  <si>
    <t>Columns (3) to (5) show the fraction of capital income earned by Swiss corporations (personnes morales), Swiss individual residents (personnes physiques), and non-residents</t>
  </si>
  <si>
    <t>based on refunds of the advance tax.</t>
  </si>
  <si>
    <t>Column (6) displays the fraction of capital income whose advance tax is never refunded and hence presumably evaded.</t>
  </si>
  <si>
    <t>This is an upper bound of capital income evaded by non-residents through Swiss accounts.</t>
  </si>
  <si>
    <t xml:space="preserve">Column (7) shows the average annual real amount of capital income (in 2000 million of Swiss Francs) whose tax is not refunded (col. (6) times col. (1)). </t>
  </si>
  <si>
    <t xml:space="preserve">Columns (7) to (9) show by what percentage would the top 1%, 0.1%, and 0.01% income shares in France would be increased if all the capital income whose advance tax </t>
  </si>
  <si>
    <t>is never refunded was allocated fully to those top income groups.</t>
  </si>
  <si>
    <t>Total in</t>
  </si>
  <si>
    <t>(from Table 1)</t>
  </si>
  <si>
    <t>Percent of capital income accruing to</t>
  </si>
  <si>
    <t>Corporations</t>
  </si>
  <si>
    <t xml:space="preserve">Advance </t>
  </si>
  <si>
    <t>tax never</t>
  </si>
  <si>
    <t>refunded</t>
  </si>
  <si>
    <t>Based on advance tax refunds</t>
  </si>
  <si>
    <t>with no advance</t>
  </si>
  <si>
    <t>tax refund</t>
  </si>
  <si>
    <t>(millions of</t>
  </si>
  <si>
    <t>(mn 2000 CH Fr.)</t>
  </si>
  <si>
    <t>As a percent of top income groups in France</t>
  </si>
  <si>
    <t>Source: Table 1, columns (6) and (7).</t>
  </si>
  <si>
    <t>Total income in 1901-1920 imputed from Madison series on GDP per capita (pasted to 1929, 75% of National Income).</t>
  </si>
  <si>
    <t xml:space="preserve">Since 1993, top bracket contains more than 1% of returns so I have extended brackets up to 1,000K in excel file to reduce bias </t>
  </si>
  <si>
    <t>CH</t>
  </si>
  <si>
    <t>The Top 0.1% Income Share in the France, the United States, and Switzerland</t>
  </si>
  <si>
    <t>Sources: United States, Piketty and Saez (this volume), Table A1, column Top 0.1%</t>
  </si>
  <si>
    <t xml:space="preserve">Information not available after 1991/92. </t>
  </si>
  <si>
    <t>Adult Population</t>
  </si>
  <si>
    <t>Consumer Price Index from globalfindata.com (as of January 1st of corresponding years). Total real wealth extrapolated using years with complete coverage.</t>
  </si>
  <si>
    <t>Sources: Table 2, col. Top 0.1%, Top 0.5-0.1% and Top 1-0.5%</t>
  </si>
  <si>
    <t>Source: Table 2, col. Top 1%, 5-1% and Top 10-5%</t>
  </si>
  <si>
    <t>Source: Table 2, col. Top 10% and Top 5%</t>
  </si>
  <si>
    <t>France: Piketty (2003 and this volume)</t>
  </si>
  <si>
    <t>Source: Table 3, col. Top 10-5%, Top 5-1% and Top 1%</t>
  </si>
  <si>
    <t xml:space="preserve">Switzerland: Table 2, Column Top 0.1% income share </t>
  </si>
  <si>
    <t>Source: Table 3, col. Top 1-0.5%, Top .5-.1% and Top 0.1%</t>
  </si>
  <si>
    <t>Sources: Table 4. The figure displays for three tax years the fraction of special cases (others)</t>
  </si>
  <si>
    <t xml:space="preserve">Starting in 1934, each tax year corresponds to two calendar year. For tax period 1934/35, income taxation is based </t>
  </si>
  <si>
    <t xml:space="preserve">on average income earned in 1934 and 1935, etc. Total income computed as total income on tax returns before deductions (Revenu Net) </t>
  </si>
  <si>
    <t>plus 20% of average income imputed to non-filers for period 1971-on. From 1929-1970, total income defined as 75% of net National Income.</t>
  </si>
  <si>
    <t xml:space="preserve">Column (1) displays the average annual real value of capital income earned through Swiss financial institutions (all subject to 35% withholding advance tax, except </t>
  </si>
  <si>
    <t>minor exemptions). Column (2) shows the amount as a percentage of personal income in Switzerland from Table 1, column (5).</t>
  </si>
  <si>
    <t>1950-9</t>
  </si>
  <si>
    <t>1960-9</t>
  </si>
  <si>
    <t>1970-9</t>
  </si>
  <si>
    <t>1980-9</t>
  </si>
  <si>
    <t>1990-8</t>
  </si>
  <si>
    <t>1999-02</t>
  </si>
  <si>
    <t>Shares within shares</t>
  </si>
  <si>
    <t>(18)</t>
  </si>
  <si>
    <t>(19)</t>
  </si>
  <si>
    <t>Shares within shares in Switzerland</t>
  </si>
  <si>
    <t>Sources: Tables 2, Columns 18 and 19.</t>
  </si>
  <si>
    <t>top 1% within top 10%</t>
  </si>
  <si>
    <t>top 0.1% within top 1%</t>
  </si>
  <si>
    <t>FIGURE 10</t>
  </si>
  <si>
    <t xml:space="preserve">top 1% within </t>
  </si>
  <si>
    <t>top 10%</t>
  </si>
  <si>
    <t>top 0.1% within</t>
  </si>
  <si>
    <t xml:space="preserve"> top 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</si>
</sst>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 &quot;F&quot;_-;\-* #,##0\ &quot;F&quot;_-;_-* &quot;-&quot;\ &quot;F&quot;_-;_-@_-"/>
    <numFmt numFmtId="185" formatCode="_-* #,##0\ _F_-;\-* #,##0\ _F_-;_-* &quot;-&quot;\ _F_-;_-@_-"/>
    <numFmt numFmtId="188" formatCode="\$#,##0\ ;\(\$#,##0\)"/>
    <numFmt numFmtId="189" formatCode="\$#,##0.00\ ;\(\$#,##0.00\)"/>
    <numFmt numFmtId="190" formatCode="0.000"/>
    <numFmt numFmtId="191" formatCode="0.0"/>
    <numFmt numFmtId="192" formatCode="0.0000"/>
    <numFmt numFmtId="193" formatCode="0.0%"/>
    <numFmt numFmtId="195" formatCode="yyyy"/>
    <numFmt numFmtId="196" formatCode="#,##0.000"/>
    <numFmt numFmtId="198" formatCode="#,##0.0"/>
    <numFmt numFmtId="207" formatCode="0.000%"/>
  </numFmts>
  <fonts count="32">
    <font>
      <sz val="10"/>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u val="single"/>
      <sz val="12"/>
      <color indexed="36"/>
      <name val="Arial"/>
      <family val="0"/>
    </font>
    <font>
      <u val="single"/>
      <sz val="10"/>
      <color indexed="12"/>
      <name val="Arial"/>
      <family val="0"/>
    </font>
    <font>
      <sz val="7"/>
      <name val="Helvetica"/>
      <family val="0"/>
    </font>
    <font>
      <b/>
      <sz val="18"/>
      <name val="Arial"/>
      <family val="2"/>
    </font>
    <font>
      <sz val="18"/>
      <name val="Arial"/>
      <family val="2"/>
    </font>
    <font>
      <sz val="14"/>
      <name val="Arial"/>
      <family val="2"/>
    </font>
    <font>
      <sz val="10.75"/>
      <name val="Arial"/>
      <family val="0"/>
    </font>
    <font>
      <sz val="9.5"/>
      <name val="Arial"/>
      <family val="0"/>
    </font>
    <font>
      <b/>
      <sz val="15.75"/>
      <name val="Arial"/>
      <family val="2"/>
    </font>
    <font>
      <b/>
      <u val="single"/>
      <sz val="10"/>
      <name val="Arial"/>
      <family val="2"/>
    </font>
    <font>
      <sz val="16"/>
      <name val="Arial"/>
      <family val="2"/>
    </font>
    <font>
      <sz val="20"/>
      <name val="Arial"/>
      <family val="2"/>
    </font>
    <font>
      <sz val="10.5"/>
      <name val="Arial"/>
      <family val="0"/>
    </font>
    <font>
      <b/>
      <sz val="17.75"/>
      <name val="Arial"/>
      <family val="2"/>
    </font>
    <font>
      <sz val="10.25"/>
      <name val="Arial"/>
      <family val="2"/>
    </font>
    <font>
      <sz val="8.5"/>
      <name val="Arial"/>
      <family val="2"/>
    </font>
    <font>
      <b/>
      <sz val="14"/>
      <name val="Arial"/>
      <family val="2"/>
    </font>
    <font>
      <b/>
      <sz val="12"/>
      <name val="Arial"/>
      <family val="2"/>
    </font>
    <font>
      <sz val="10"/>
      <color indexed="24"/>
      <name val="Arial"/>
      <family val="2"/>
    </font>
    <font>
      <sz val="12"/>
      <name val="Arial"/>
      <family val="2"/>
    </font>
    <font>
      <sz val="10"/>
      <name val="Arial Narrow"/>
      <family val="2"/>
    </font>
    <font>
      <u val="single"/>
      <sz val="10"/>
      <name val="Arial"/>
      <family val="2"/>
    </font>
    <font>
      <b/>
      <sz val="19.25"/>
      <name val="Arial"/>
      <family val="2"/>
    </font>
    <font>
      <b/>
      <sz val="16"/>
      <name val="Arial"/>
      <family val="2"/>
    </font>
    <font>
      <sz val="8"/>
      <name val="Arial"/>
      <family val="2"/>
    </font>
    <font>
      <sz val="11.25"/>
      <name val="Arial"/>
      <family val="0"/>
    </font>
    <font>
      <sz val="11"/>
      <name val="Arial"/>
      <family val="0"/>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2"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 fontId="2" fillId="0" borderId="0" applyFont="0" applyFill="0" applyBorder="0" applyAlignment="0" applyProtection="0"/>
    <xf numFmtId="185" fontId="0" fillId="0" borderId="0" applyFont="0" applyFill="0" applyBorder="0" applyAlignment="0" applyProtection="0"/>
    <xf numFmtId="189" fontId="2" fillId="0" borderId="0" applyFont="0" applyFill="0" applyBorder="0" applyAlignment="0" applyProtection="0"/>
    <xf numFmtId="184" fontId="0" fillId="0" borderId="0" applyFont="0" applyFill="0" applyBorder="0" applyAlignment="0" applyProtection="0"/>
    <xf numFmtId="188" fontId="2"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0" fontId="2" fillId="0" borderId="0" applyFont="0" applyFill="0" applyBorder="0" applyAlignment="0" applyProtection="0"/>
    <xf numFmtId="0" fontId="7" fillId="0" borderId="1">
      <alignment horizontal="center"/>
      <protection/>
    </xf>
    <xf numFmtId="0" fontId="2" fillId="0" borderId="2" applyNumberFormat="0" applyFont="0" applyFill="0" applyAlignment="0" applyProtection="0"/>
    <xf numFmtId="2" fontId="2" fillId="0" borderId="0" applyFont="0" applyFill="0" applyBorder="0" applyAlignment="0" applyProtection="0"/>
  </cellStyleXfs>
  <cellXfs count="104">
    <xf numFmtId="0" fontId="0" fillId="0" borderId="0" xfId="0" applyAlignment="1">
      <alignment/>
    </xf>
    <xf numFmtId="0" fontId="0" fillId="0" borderId="0" xfId="0" applyNumberFormat="1" applyAlignment="1" applyProtection="1">
      <alignment horizontal="right"/>
      <protection locked="0"/>
    </xf>
    <xf numFmtId="0" fontId="0" fillId="0" borderId="0" xfId="0" applyNumberFormat="1" applyAlignment="1" applyProtection="1">
      <alignment/>
      <protection locked="0"/>
    </xf>
    <xf numFmtId="0" fontId="1" fillId="0" borderId="0" xfId="0" applyFont="1" applyAlignment="1">
      <alignment/>
    </xf>
    <xf numFmtId="0" fontId="0" fillId="0" borderId="0" xfId="27" applyFont="1">
      <alignment/>
      <protection/>
    </xf>
    <xf numFmtId="0" fontId="2" fillId="0" borderId="0" xfId="32">
      <alignment/>
      <protection/>
    </xf>
    <xf numFmtId="0" fontId="8" fillId="0" borderId="0" xfId="27" applyFont="1" applyAlignment="1">
      <alignment horizontal="center"/>
      <protection/>
    </xf>
    <xf numFmtId="0" fontId="9" fillId="0" borderId="0" xfId="27" applyFont="1" applyAlignment="1">
      <alignment horizontal="center"/>
      <protection/>
    </xf>
    <xf numFmtId="0" fontId="10" fillId="0" borderId="0" xfId="27" applyFont="1">
      <alignment/>
      <protection/>
    </xf>
    <xf numFmtId="0" fontId="14" fillId="0" borderId="0" xfId="0" applyFont="1" applyAlignment="1">
      <alignment/>
    </xf>
    <xf numFmtId="14" fontId="0" fillId="0" borderId="0" xfId="0" applyNumberFormat="1" applyAlignment="1">
      <alignment/>
    </xf>
    <xf numFmtId="0" fontId="10" fillId="0" borderId="0" xfId="27" applyFont="1" applyAlignment="1">
      <alignment horizontal="left"/>
      <protection/>
    </xf>
    <xf numFmtId="3" fontId="0" fillId="0" borderId="0" xfId="0" applyNumberFormat="1" applyAlignment="1">
      <alignment/>
    </xf>
    <xf numFmtId="2" fontId="0" fillId="0" borderId="0" xfId="0" applyNumberFormat="1" applyAlignment="1">
      <alignment/>
    </xf>
    <xf numFmtId="0" fontId="2" fillId="0" borderId="0" xfId="30">
      <alignment/>
      <protection/>
    </xf>
    <xf numFmtId="0" fontId="0" fillId="0" borderId="0" xfId="0" applyAlignment="1">
      <alignment horizontal="center"/>
    </xf>
    <xf numFmtId="0" fontId="0" fillId="0" borderId="0" xfId="0" applyNumberFormat="1" applyAlignment="1" applyProtection="1">
      <alignment horizontal="center"/>
      <protection locked="0"/>
    </xf>
    <xf numFmtId="196" fontId="0" fillId="0" borderId="0" xfId="0" applyNumberFormat="1" applyAlignment="1">
      <alignment/>
    </xf>
    <xf numFmtId="0" fontId="0" fillId="0" borderId="0" xfId="26" applyFont="1">
      <alignment/>
      <protection/>
    </xf>
    <xf numFmtId="0" fontId="1" fillId="0" borderId="0" xfId="26" applyFont="1" applyAlignment="1">
      <alignment/>
      <protection/>
    </xf>
    <xf numFmtId="0" fontId="23" fillId="0" borderId="0" xfId="29" applyFont="1" applyAlignment="1">
      <alignment/>
      <protection/>
    </xf>
    <xf numFmtId="9" fontId="25" fillId="0" borderId="0" xfId="26" applyNumberFormat="1" applyFont="1" applyAlignment="1">
      <alignment horizontal="center"/>
      <protection/>
    </xf>
    <xf numFmtId="10" fontId="25" fillId="0" borderId="0" xfId="26" applyNumberFormat="1" applyFont="1" applyAlignment="1">
      <alignment horizontal="center"/>
      <protection/>
    </xf>
    <xf numFmtId="0" fontId="0" fillId="0" borderId="3" xfId="26" applyFont="1" applyBorder="1" applyAlignment="1">
      <alignment horizontal="center"/>
      <protection/>
    </xf>
    <xf numFmtId="0" fontId="0" fillId="0" borderId="3" xfId="26" applyFont="1" applyBorder="1" applyAlignment="1" quotePrefix="1">
      <alignment horizontal="center"/>
      <protection/>
    </xf>
    <xf numFmtId="0" fontId="0" fillId="0" borderId="3" xfId="26" applyFont="1" applyBorder="1">
      <alignment/>
      <protection/>
    </xf>
    <xf numFmtId="0" fontId="0" fillId="0" borderId="0" xfId="26" applyFont="1" applyAlignment="1">
      <alignment horizontal="center"/>
      <protection/>
    </xf>
    <xf numFmtId="2" fontId="0" fillId="0" borderId="0" xfId="26" applyNumberFormat="1" applyFont="1" applyAlignment="1">
      <alignment horizontal="center"/>
      <protection/>
    </xf>
    <xf numFmtId="0" fontId="0" fillId="0" borderId="0" xfId="26" applyFont="1" applyBorder="1" applyAlignment="1">
      <alignment horizontal="center"/>
      <protection/>
    </xf>
    <xf numFmtId="2" fontId="0" fillId="0" borderId="3" xfId="26" applyNumberFormat="1" applyFont="1" applyBorder="1" applyAlignment="1">
      <alignment horizontal="center"/>
      <protection/>
    </xf>
    <xf numFmtId="193" fontId="25" fillId="0" borderId="0" xfId="26" applyNumberFormat="1" applyFont="1" applyAlignment="1">
      <alignment horizontal="center"/>
      <protection/>
    </xf>
    <xf numFmtId="3" fontId="0" fillId="0" borderId="0" xfId="26" applyNumberFormat="1" applyFont="1" applyAlignment="1">
      <alignment horizontal="center"/>
      <protection/>
    </xf>
    <xf numFmtId="190" fontId="0" fillId="0" borderId="0" xfId="26" applyNumberFormat="1" applyFont="1" applyAlignment="1">
      <alignment horizontal="center"/>
      <protection/>
    </xf>
    <xf numFmtId="0" fontId="0" fillId="0" borderId="0" xfId="26" applyFont="1" applyBorder="1" applyAlignment="1" quotePrefix="1">
      <alignment horizontal="center"/>
      <protection/>
    </xf>
    <xf numFmtId="0" fontId="0" fillId="0" borderId="0" xfId="26" applyFont="1" applyBorder="1">
      <alignment/>
      <protection/>
    </xf>
    <xf numFmtId="0" fontId="25" fillId="0" borderId="0" xfId="26" applyFont="1" applyAlignment="1">
      <alignment horizontal="center"/>
      <protection/>
    </xf>
    <xf numFmtId="0" fontId="25" fillId="0" borderId="0" xfId="26" applyFont="1" applyBorder="1" applyAlignment="1">
      <alignment horizontal="center"/>
      <protection/>
    </xf>
    <xf numFmtId="191" fontId="25" fillId="0" borderId="0" xfId="26" applyNumberFormat="1" applyFont="1" applyAlignment="1">
      <alignment horizontal="center"/>
      <protection/>
    </xf>
    <xf numFmtId="191" fontId="25" fillId="0" borderId="0" xfId="26" applyNumberFormat="1" applyFont="1" applyBorder="1" applyAlignment="1">
      <alignment horizontal="center"/>
      <protection/>
    </xf>
    <xf numFmtId="191" fontId="0" fillId="0" borderId="3" xfId="26" applyNumberFormat="1" applyFont="1" applyBorder="1" applyAlignment="1" quotePrefix="1">
      <alignment horizontal="center"/>
      <protection/>
    </xf>
    <xf numFmtId="191" fontId="0" fillId="0" borderId="0" xfId="26" applyNumberFormat="1" applyFont="1" applyAlignment="1">
      <alignment horizontal="center"/>
      <protection/>
    </xf>
    <xf numFmtId="191" fontId="0" fillId="0" borderId="3" xfId="26" applyNumberFormat="1" applyFont="1" applyBorder="1" applyAlignment="1">
      <alignment horizontal="center"/>
      <protection/>
    </xf>
    <xf numFmtId="191" fontId="10" fillId="0" borderId="0" xfId="27" applyNumberFormat="1" applyFont="1" applyAlignment="1">
      <alignment horizontal="center"/>
      <protection/>
    </xf>
    <xf numFmtId="190" fontId="0" fillId="0" borderId="3" xfId="26" applyNumberFormat="1" applyFont="1" applyBorder="1" applyAlignment="1">
      <alignment horizontal="center"/>
      <protection/>
    </xf>
    <xf numFmtId="49" fontId="0" fillId="0" borderId="0" xfId="26" applyNumberFormat="1" applyFont="1" applyAlignment="1">
      <alignment horizontal="center"/>
      <protection/>
    </xf>
    <xf numFmtId="207" fontId="0" fillId="0" borderId="0" xfId="26" applyNumberFormat="1" applyFont="1" applyAlignment="1">
      <alignment horizontal="center"/>
      <protection/>
    </xf>
    <xf numFmtId="49" fontId="0" fillId="0" borderId="0" xfId="26" applyNumberFormat="1" applyFont="1" applyAlignment="1" quotePrefix="1">
      <alignment horizontal="center"/>
      <protection/>
    </xf>
    <xf numFmtId="190" fontId="0" fillId="0" borderId="0" xfId="26" applyNumberFormat="1" applyFont="1" applyAlignment="1" quotePrefix="1">
      <alignment horizontal="center"/>
      <protection/>
    </xf>
    <xf numFmtId="190" fontId="0" fillId="0" borderId="0" xfId="26" applyNumberFormat="1" applyFont="1" applyBorder="1" applyAlignment="1">
      <alignment horizontal="center"/>
      <protection/>
    </xf>
    <xf numFmtId="207" fontId="0" fillId="0" borderId="0" xfId="26" applyNumberFormat="1" applyFont="1" applyBorder="1" applyAlignment="1">
      <alignment horizontal="center"/>
      <protection/>
    </xf>
    <xf numFmtId="207" fontId="0" fillId="0" borderId="3" xfId="26" applyNumberFormat="1" applyFont="1" applyBorder="1" applyAlignment="1">
      <alignment horizontal="center"/>
      <protection/>
    </xf>
    <xf numFmtId="3" fontId="0" fillId="0" borderId="0" xfId="26" applyNumberFormat="1" applyFont="1" applyBorder="1" applyAlignment="1">
      <alignment horizontal="center"/>
      <protection/>
    </xf>
    <xf numFmtId="2" fontId="0" fillId="0" borderId="0" xfId="26" applyNumberFormat="1" applyFont="1" applyBorder="1" applyAlignment="1">
      <alignment horizontal="center"/>
      <protection/>
    </xf>
    <xf numFmtId="3" fontId="0" fillId="0" borderId="3" xfId="26" applyNumberFormat="1" applyFont="1" applyBorder="1" applyAlignment="1">
      <alignment horizontal="center"/>
      <protection/>
    </xf>
    <xf numFmtId="0" fontId="0" fillId="0" borderId="0" xfId="26" applyFont="1" applyAlignment="1">
      <alignment/>
      <protection/>
    </xf>
    <xf numFmtId="207" fontId="0" fillId="0" borderId="0" xfId="26" applyNumberFormat="1" applyFont="1" applyAlignment="1">
      <alignment/>
      <protection/>
    </xf>
    <xf numFmtId="207" fontId="0" fillId="0" borderId="0" xfId="26" applyNumberFormat="1" applyFont="1">
      <alignment/>
      <protection/>
    </xf>
    <xf numFmtId="190" fontId="0" fillId="0" borderId="0" xfId="26" applyNumberFormat="1" applyFont="1">
      <alignment/>
      <protection/>
    </xf>
    <xf numFmtId="0" fontId="0" fillId="0" borderId="0" xfId="0" applyFont="1" applyAlignment="1">
      <alignment horizontal="left"/>
    </xf>
    <xf numFmtId="0" fontId="0" fillId="0" borderId="0" xfId="0" applyAlignment="1">
      <alignment horizontal="left"/>
    </xf>
    <xf numFmtId="190" fontId="0" fillId="0" borderId="3" xfId="26" applyNumberFormat="1" applyFont="1" applyBorder="1" applyAlignment="1" quotePrefix="1">
      <alignment horizontal="center"/>
      <protection/>
    </xf>
    <xf numFmtId="3" fontId="0" fillId="0" borderId="0" xfId="26" applyNumberFormat="1" applyFont="1" applyBorder="1" applyAlignment="1" quotePrefix="1">
      <alignment horizontal="center"/>
      <protection/>
    </xf>
    <xf numFmtId="2" fontId="0" fillId="0" borderId="0" xfId="26" applyNumberFormat="1" applyFont="1" applyBorder="1" applyAlignment="1" quotePrefix="1">
      <alignment horizontal="center"/>
      <protection/>
    </xf>
    <xf numFmtId="0" fontId="2" fillId="0" borderId="0" xfId="28">
      <alignment/>
      <protection/>
    </xf>
    <xf numFmtId="0" fontId="15" fillId="0" borderId="0" xfId="27" applyFont="1">
      <alignment/>
      <protection/>
    </xf>
    <xf numFmtId="0" fontId="0" fillId="0" borderId="0" xfId="31">
      <alignment/>
      <protection/>
    </xf>
    <xf numFmtId="0" fontId="0" fillId="0" borderId="0" xfId="31" applyFont="1" applyAlignment="1">
      <alignment horizontal="center"/>
      <protection/>
    </xf>
    <xf numFmtId="0" fontId="0" fillId="0" borderId="0" xfId="31" applyFont="1" applyAlignment="1">
      <alignment horizontal="left"/>
      <protection/>
    </xf>
    <xf numFmtId="0" fontId="0" fillId="0" borderId="0" xfId="31" applyAlignment="1">
      <alignment horizontal="center"/>
      <protection/>
    </xf>
    <xf numFmtId="190" fontId="0" fillId="0" borderId="0" xfId="31" applyNumberFormat="1" applyAlignment="1">
      <alignment horizontal="center"/>
      <protection/>
    </xf>
    <xf numFmtId="10" fontId="0" fillId="0" borderId="0" xfId="31" applyNumberFormat="1" applyFont="1" applyAlignment="1">
      <alignment horizontal="center"/>
      <protection/>
    </xf>
    <xf numFmtId="0" fontId="29" fillId="0" borderId="0" xfId="27" applyFont="1">
      <alignment/>
      <protection/>
    </xf>
    <xf numFmtId="0" fontId="0" fillId="0" borderId="0" xfId="27">
      <alignment/>
      <protection/>
    </xf>
    <xf numFmtId="14" fontId="29" fillId="0" borderId="0" xfId="27" applyNumberFormat="1" applyFont="1">
      <alignment/>
      <protection/>
    </xf>
    <xf numFmtId="192" fontId="29" fillId="0" borderId="0" xfId="27" applyNumberFormat="1" applyFont="1" applyAlignment="1">
      <alignment horizontal="center"/>
      <protection/>
    </xf>
    <xf numFmtId="0" fontId="2" fillId="0" borderId="0" xfId="29">
      <alignment/>
      <protection/>
    </xf>
    <xf numFmtId="0" fontId="29" fillId="0" borderId="0" xfId="0" applyFont="1" applyAlignment="1">
      <alignment horizontal="center"/>
    </xf>
    <xf numFmtId="0" fontId="29" fillId="0" borderId="0" xfId="0" applyNumberFormat="1" applyFont="1" applyAlignment="1" applyProtection="1">
      <alignment horizontal="center"/>
      <protection locked="0"/>
    </xf>
    <xf numFmtId="2" fontId="29" fillId="0" borderId="0" xfId="26" applyNumberFormat="1" applyFont="1" applyAlignment="1">
      <alignment horizontal="center"/>
      <protection/>
    </xf>
    <xf numFmtId="1" fontId="29" fillId="0" borderId="0" xfId="27" applyNumberFormat="1" applyFont="1">
      <alignment/>
      <protection/>
    </xf>
    <xf numFmtId="0" fontId="24" fillId="0" borderId="4" xfId="26" applyFont="1" applyBorder="1" applyAlignment="1">
      <alignment horizontal="center"/>
      <protection/>
    </xf>
    <xf numFmtId="198" fontId="0" fillId="0" borderId="0" xfId="26" applyNumberFormat="1" applyFont="1" applyBorder="1" applyAlignment="1">
      <alignment horizontal="center"/>
      <protection/>
    </xf>
    <xf numFmtId="191" fontId="0" fillId="0" borderId="0" xfId="26" applyNumberFormat="1" applyFont="1" applyBorder="1" applyAlignment="1" quotePrefix="1">
      <alignment horizontal="center"/>
      <protection/>
    </xf>
    <xf numFmtId="0" fontId="24" fillId="0" borderId="0" xfId="26" applyFont="1" applyBorder="1" applyAlignment="1">
      <alignment horizontal="center"/>
      <protection/>
    </xf>
    <xf numFmtId="0" fontId="0" fillId="0" borderId="0" xfId="0" applyBorder="1" applyAlignment="1">
      <alignment/>
    </xf>
    <xf numFmtId="49" fontId="0" fillId="0" borderId="3" xfId="26" applyNumberFormat="1" applyFont="1" applyBorder="1" applyAlignment="1">
      <alignment horizontal="center"/>
      <protection/>
    </xf>
    <xf numFmtId="0" fontId="0" fillId="0" borderId="3" xfId="26" applyFont="1" applyBorder="1" applyAlignment="1">
      <alignment horizontal="center"/>
      <protection/>
    </xf>
    <xf numFmtId="0" fontId="22" fillId="0" borderId="3" xfId="26" applyFont="1" applyBorder="1" applyAlignment="1">
      <alignment horizontal="center" vertical="center"/>
      <protection/>
    </xf>
    <xf numFmtId="0" fontId="2" fillId="0" borderId="3" xfId="29" applyFont="1" applyBorder="1" applyAlignment="1">
      <alignment horizontal="center" vertical="center"/>
      <protection/>
    </xf>
    <xf numFmtId="0" fontId="0" fillId="0" borderId="4" xfId="26" applyFont="1" applyBorder="1" applyAlignment="1">
      <alignment horizontal="center"/>
      <protection/>
    </xf>
    <xf numFmtId="198" fontId="0" fillId="0" borderId="0" xfId="26" applyNumberFormat="1" applyFont="1" applyBorder="1" applyAlignment="1">
      <alignment horizontal="center" vertical="center"/>
      <protection/>
    </xf>
    <xf numFmtId="0" fontId="0" fillId="0" borderId="0" xfId="0" applyAlignment="1">
      <alignment horizontal="center" vertical="center"/>
    </xf>
    <xf numFmtId="198" fontId="0" fillId="0" borderId="0" xfId="26" applyNumberFormat="1" applyFont="1" applyBorder="1" applyAlignment="1">
      <alignment horizontal="center" vertical="center" wrapText="1"/>
      <protection/>
    </xf>
    <xf numFmtId="0" fontId="0" fillId="0" borderId="0" xfId="0" applyAlignment="1">
      <alignment horizontal="center" vertical="center" wrapText="1"/>
    </xf>
    <xf numFmtId="0" fontId="24" fillId="0" borderId="4" xfId="26" applyFont="1" applyBorder="1" applyAlignment="1">
      <alignment horizontal="center"/>
      <protection/>
    </xf>
    <xf numFmtId="0" fontId="22" fillId="0" borderId="0" xfId="26" applyFont="1" applyAlignment="1">
      <alignment horizontal="center" vertical="center"/>
      <protection/>
    </xf>
    <xf numFmtId="0" fontId="2" fillId="0" borderId="0" xfId="29" applyFont="1" applyAlignment="1">
      <alignment horizontal="center" vertical="center"/>
      <protection/>
    </xf>
    <xf numFmtId="0" fontId="1" fillId="0" borderId="3" xfId="26" applyFont="1" applyBorder="1" applyAlignment="1">
      <alignment horizontal="center" vertical="center"/>
      <protection/>
    </xf>
    <xf numFmtId="0" fontId="23" fillId="0" borderId="3" xfId="29" applyFont="1" applyBorder="1" applyAlignment="1">
      <alignment horizontal="center" vertical="center"/>
      <protection/>
    </xf>
    <xf numFmtId="0" fontId="0" fillId="0" borderId="4" xfId="0" applyBorder="1" applyAlignment="1">
      <alignment/>
    </xf>
    <xf numFmtId="0" fontId="24" fillId="0" borderId="4" xfId="26" applyFont="1" applyBorder="1" applyAlignment="1">
      <alignment horizontal="center" vertical="center"/>
      <protection/>
    </xf>
    <xf numFmtId="0" fontId="0" fillId="0" borderId="4" xfId="0" applyBorder="1" applyAlignment="1">
      <alignment horizontal="center" vertical="center"/>
    </xf>
    <xf numFmtId="0" fontId="0" fillId="0" borderId="5" xfId="26" applyFont="1" applyBorder="1" applyAlignment="1">
      <alignment horizontal="center" vertical="center"/>
      <protection/>
    </xf>
    <xf numFmtId="0" fontId="0" fillId="0" borderId="5" xfId="26" applyFont="1" applyBorder="1" applyAlignment="1">
      <alignment horizontal="center" wrapText="1"/>
      <protection/>
    </xf>
  </cellXfs>
  <cellStyles count="23">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Normal_TabAnnexeB" xfId="26"/>
    <cellStyle name="Normal_TabAnnexeH" xfId="27"/>
    <cellStyle name="Normal_TabCanShort" xfId="28"/>
    <cellStyle name="Normal_TabEstate1b" xfId="29"/>
    <cellStyle name="Normal_TabFigs2000web" xfId="30"/>
    <cellStyle name="Normal_TabIntro" xfId="31"/>
    <cellStyle name="Normal_TabSli1veall" xfId="32"/>
    <cellStyle name="Percent" xfId="33"/>
    <cellStyle name="style_col_headings" xfId="34"/>
    <cellStyle name="Total" xfId="35"/>
    <cellStyle name="Virgule fixe"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04325"/>
          <c:w val="0.88725"/>
          <c:h val="0.86975"/>
        </c:manualLayout>
      </c:layout>
      <c:lineChart>
        <c:grouping val="standard"/>
        <c:varyColors val="0"/>
        <c:ser>
          <c:idx val="0"/>
          <c:order val="0"/>
          <c:tx>
            <c:strRef>
              <c:f>'data-Fig1'!$B$1</c:f>
              <c:strCache>
                <c:ptCount val="1"/>
                <c:pt idx="0">
                  <c:v>Average Real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'data-Fig1'!$B$2:$B$101</c:f>
              <c:numCache>
                <c:ptCount val="100"/>
                <c:pt idx="0">
                  <c:v>16731.55878710425</c:v>
                </c:pt>
                <c:pt idx="1">
                  <c:v>16812.797411414977</c:v>
                </c:pt>
                <c:pt idx="2">
                  <c:v>16878.556675601256</c:v>
                </c:pt>
                <c:pt idx="3">
                  <c:v>16938.353211277372</c:v>
                </c:pt>
                <c:pt idx="4">
                  <c:v>17263.87025485156</c:v>
                </c:pt>
                <c:pt idx="5">
                  <c:v>17036.434350923046</c:v>
                </c:pt>
                <c:pt idx="6">
                  <c:v>17075.18198076412</c:v>
                </c:pt>
                <c:pt idx="7">
                  <c:v>17113.104481221526</c:v>
                </c:pt>
                <c:pt idx="8">
                  <c:v>17141.701842316517</c:v>
                </c:pt>
                <c:pt idx="9">
                  <c:v>17161.26572098603</c:v>
                </c:pt>
                <c:pt idx="10">
                  <c:v>17216.74321847703</c:v>
                </c:pt>
                <c:pt idx="11">
                  <c:v>17254.6615742094</c:v>
                </c:pt>
                <c:pt idx="12">
                  <c:v>17279.591219360223</c:v>
                </c:pt>
                <c:pt idx="13">
                  <c:v>16998.720140021982</c:v>
                </c:pt>
                <c:pt idx="14">
                  <c:v>17077.90303137909</c:v>
                </c:pt>
                <c:pt idx="15">
                  <c:v>16879.6050912264</c:v>
                </c:pt>
                <c:pt idx="16">
                  <c:v>14887.253590636627</c:v>
                </c:pt>
                <c:pt idx="17">
                  <c:v>14738.283373383527</c:v>
                </c:pt>
                <c:pt idx="18">
                  <c:v>15621.810617281586</c:v>
                </c:pt>
                <c:pt idx="19">
                  <c:v>16463.619478319633</c:v>
                </c:pt>
                <c:pt idx="20">
                  <c:v>15876.270812163551</c:v>
                </c:pt>
                <c:pt idx="21">
                  <c:v>17231.324538928016</c:v>
                </c:pt>
                <c:pt idx="22">
                  <c:v>17984.082655203372</c:v>
                </c:pt>
                <c:pt idx="23">
                  <c:v>18391.08139941206</c:v>
                </c:pt>
                <c:pt idx="24">
                  <c:v>19451.845656024077</c:v>
                </c:pt>
                <c:pt idx="25">
                  <c:v>20095.228289846713</c:v>
                </c:pt>
                <c:pt idx="26">
                  <c:v>20821.765130276333</c:v>
                </c:pt>
                <c:pt idx="27">
                  <c:v>21579.20883396716</c:v>
                </c:pt>
                <c:pt idx="28">
                  <c:v>22459.0257213503</c:v>
                </c:pt>
                <c:pt idx="29">
                  <c:v>22417.524741048583</c:v>
                </c:pt>
                <c:pt idx="30">
                  <c:v>21538.902596702363</c:v>
                </c:pt>
                <c:pt idx="31">
                  <c:v>20379.40403849305</c:v>
                </c:pt>
                <c:pt idx="32">
                  <c:v>21474.564824798643</c:v>
                </c:pt>
                <c:pt idx="33">
                  <c:v>21400.51624103581</c:v>
                </c:pt>
                <c:pt idx="34">
                  <c:v>21225.36779090806</c:v>
                </c:pt>
                <c:pt idx="35">
                  <c:v>20620.442869793787</c:v>
                </c:pt>
                <c:pt idx="36">
                  <c:v>21705.508411188002</c:v>
                </c:pt>
                <c:pt idx="37">
                  <c:v>21527.04938786752</c:v>
                </c:pt>
                <c:pt idx="38">
                  <c:v>21348.85864051513</c:v>
                </c:pt>
                <c:pt idx="39">
                  <c:v>21003.897909980893</c:v>
                </c:pt>
                <c:pt idx="40">
                  <c:v>20368.68453051343</c:v>
                </c:pt>
                <c:pt idx="41">
                  <c:v>19517.402436627603</c:v>
                </c:pt>
                <c:pt idx="42">
                  <c:v>19857.269663394163</c:v>
                </c:pt>
                <c:pt idx="43">
                  <c:v>20181.60204393222</c:v>
                </c:pt>
                <c:pt idx="44">
                  <c:v>21207.577461967565</c:v>
                </c:pt>
                <c:pt idx="45">
                  <c:v>23115.575991811824</c:v>
                </c:pt>
                <c:pt idx="46">
                  <c:v>24623.22656952924</c:v>
                </c:pt>
                <c:pt idx="47">
                  <c:v>24648.390066304502</c:v>
                </c:pt>
                <c:pt idx="48">
                  <c:v>23808.65634436212</c:v>
                </c:pt>
                <c:pt idx="49">
                  <c:v>25248.323779181454</c:v>
                </c:pt>
                <c:pt idx="50">
                  <c:v>26093.700564112893</c:v>
                </c:pt>
                <c:pt idx="51">
                  <c:v>26678.219407466524</c:v>
                </c:pt>
                <c:pt idx="52">
                  <c:v>27742.44465567786</c:v>
                </c:pt>
                <c:pt idx="53">
                  <c:v>29005.954044431153</c:v>
                </c:pt>
                <c:pt idx="54">
                  <c:v>30401.037859771433</c:v>
                </c:pt>
                <c:pt idx="55">
                  <c:v>31731.302286782062</c:v>
                </c:pt>
                <c:pt idx="56">
                  <c:v>32675.835805510123</c:v>
                </c:pt>
                <c:pt idx="57">
                  <c:v>33150.34618749278</c:v>
                </c:pt>
                <c:pt idx="58">
                  <c:v>35242.43494678308</c:v>
                </c:pt>
                <c:pt idx="59">
                  <c:v>37150.81826532133</c:v>
                </c:pt>
                <c:pt idx="60">
                  <c:v>39858.988860263074</c:v>
                </c:pt>
                <c:pt idx="61">
                  <c:v>42156.31403022825</c:v>
                </c:pt>
                <c:pt idx="62">
                  <c:v>43786.10056188435</c:v>
                </c:pt>
                <c:pt idx="63">
                  <c:v>46168.611958217814</c:v>
                </c:pt>
                <c:pt idx="64">
                  <c:v>47338.82820315987</c:v>
                </c:pt>
                <c:pt idx="65">
                  <c:v>47947.78884855137</c:v>
                </c:pt>
                <c:pt idx="66">
                  <c:v>48535.02798514833</c:v>
                </c:pt>
                <c:pt idx="67">
                  <c:v>50170.2121414634</c:v>
                </c:pt>
                <c:pt idx="68">
                  <c:v>52400.279608852914</c:v>
                </c:pt>
                <c:pt idx="69">
                  <c:v>55293.80059311271</c:v>
                </c:pt>
                <c:pt idx="70">
                  <c:v>58649.59600613424</c:v>
                </c:pt>
                <c:pt idx="71">
                  <c:v>61348.19889331226</c:v>
                </c:pt>
                <c:pt idx="72">
                  <c:v>60834.661326200585</c:v>
                </c:pt>
                <c:pt idx="73">
                  <c:v>60824.76129935647</c:v>
                </c:pt>
                <c:pt idx="74">
                  <c:v>57632.244641421334</c:v>
                </c:pt>
                <c:pt idx="75">
                  <c:v>57221.758424906264</c:v>
                </c:pt>
                <c:pt idx="76">
                  <c:v>58575.215096721564</c:v>
                </c:pt>
                <c:pt idx="77">
                  <c:v>59578.55506264798</c:v>
                </c:pt>
                <c:pt idx="78">
                  <c:v>59662.244449139616</c:v>
                </c:pt>
                <c:pt idx="79">
                  <c:v>60428.10610172416</c:v>
                </c:pt>
                <c:pt idx="80">
                  <c:v>60424.06728667423</c:v>
                </c:pt>
                <c:pt idx="81">
                  <c:v>59550.18766090771</c:v>
                </c:pt>
                <c:pt idx="82">
                  <c:v>59478.46597464314</c:v>
                </c:pt>
                <c:pt idx="83">
                  <c:v>60305.998455451</c:v>
                </c:pt>
                <c:pt idx="84">
                  <c:v>58452.37221982048</c:v>
                </c:pt>
                <c:pt idx="85">
                  <c:v>60128.75054954651</c:v>
                </c:pt>
                <c:pt idx="86">
                  <c:v>59674.00605556856</c:v>
                </c:pt>
                <c:pt idx="87">
                  <c:v>61385.14484340752</c:v>
                </c:pt>
                <c:pt idx="88">
                  <c:v>61744.046338613254</c:v>
                </c:pt>
                <c:pt idx="89">
                  <c:v>62407.89787512222</c:v>
                </c:pt>
                <c:pt idx="90">
                  <c:v>62738.74752762485</c:v>
                </c:pt>
                <c:pt idx="91">
                  <c:v>61202.4599679057</c:v>
                </c:pt>
                <c:pt idx="92">
                  <c:v>60463.678093124334</c:v>
                </c:pt>
                <c:pt idx="93">
                  <c:v>60618.82837329065</c:v>
                </c:pt>
                <c:pt idx="94">
                  <c:v>57472.17221192572</c:v>
                </c:pt>
                <c:pt idx="95">
                  <c:v>57338.867622317484</c:v>
                </c:pt>
                <c:pt idx="96">
                  <c:v>59393.62090328993</c:v>
                </c:pt>
                <c:pt idx="97">
                  <c:v>60607.52212549303</c:v>
                </c:pt>
                <c:pt idx="98">
                  <c:v>61375.8123026847</c:v>
                </c:pt>
                <c:pt idx="99">
                  <c:v>63886.068262044224</c:v>
                </c:pt>
              </c:numCache>
            </c:numRef>
          </c:val>
          <c:smooth val="0"/>
        </c:ser>
        <c:marker val="1"/>
        <c:axId val="58907070"/>
        <c:axId val="60401583"/>
      </c:lineChart>
      <c:lineChart>
        <c:grouping val="standard"/>
        <c:varyColors val="0"/>
        <c:ser>
          <c:idx val="1"/>
          <c:order val="1"/>
          <c:tx>
            <c:strRef>
              <c:f>'data-Fig1'!$C$1</c:f>
              <c:strCache>
                <c:ptCount val="1"/>
                <c:pt idx="0">
                  <c:v>Consumer Price Index</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'data-Fig1'!$A$2:$A$101</c:f>
              <c:numCache>
                <c:ptCount val="10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numCache>
            </c:numRef>
          </c:cat>
          <c:val>
            <c:numRef>
              <c:f>'data-Fig1'!$C$2:$C$101</c:f>
              <c:numCache>
                <c:ptCount val="100"/>
                <c:pt idx="0">
                  <c:v>8.8482</c:v>
                </c:pt>
                <c:pt idx="1">
                  <c:v>8.8482</c:v>
                </c:pt>
                <c:pt idx="2">
                  <c:v>8.9548</c:v>
                </c:pt>
                <c:pt idx="3">
                  <c:v>8.9548</c:v>
                </c:pt>
                <c:pt idx="4">
                  <c:v>9.0614</c:v>
                </c:pt>
                <c:pt idx="5">
                  <c:v>9.2746</c:v>
                </c:pt>
                <c:pt idx="6">
                  <c:v>9.701</c:v>
                </c:pt>
                <c:pt idx="7">
                  <c:v>9.9142</c:v>
                </c:pt>
                <c:pt idx="8">
                  <c:v>10.0209</c:v>
                </c:pt>
                <c:pt idx="9">
                  <c:v>10.234</c:v>
                </c:pt>
                <c:pt idx="10">
                  <c:v>10.5539</c:v>
                </c:pt>
                <c:pt idx="11">
                  <c:v>10.7671</c:v>
                </c:pt>
                <c:pt idx="12">
                  <c:v>10.6604</c:v>
                </c:pt>
                <c:pt idx="13">
                  <c:v>10.6604</c:v>
                </c:pt>
                <c:pt idx="14">
                  <c:v>11.845</c:v>
                </c:pt>
                <c:pt idx="15">
                  <c:v>13.7063</c:v>
                </c:pt>
                <c:pt idx="16">
                  <c:v>17.0906</c:v>
                </c:pt>
                <c:pt idx="17">
                  <c:v>21.4901</c:v>
                </c:pt>
                <c:pt idx="18">
                  <c:v>23.3515</c:v>
                </c:pt>
                <c:pt idx="19">
                  <c:v>23.77435</c:v>
                </c:pt>
                <c:pt idx="20">
                  <c:v>20.871499999999997</c:v>
                </c:pt>
                <c:pt idx="21">
                  <c:v>17.84135</c:v>
                </c:pt>
                <c:pt idx="22">
                  <c:v>17.1308</c:v>
                </c:pt>
                <c:pt idx="23">
                  <c:v>17.68985</c:v>
                </c:pt>
                <c:pt idx="24">
                  <c:v>17.5801</c:v>
                </c:pt>
                <c:pt idx="25">
                  <c:v>17.0629</c:v>
                </c:pt>
                <c:pt idx="26">
                  <c:v>16.73375</c:v>
                </c:pt>
                <c:pt idx="27">
                  <c:v>16.8278</c:v>
                </c:pt>
                <c:pt idx="28">
                  <c:v>16.81215</c:v>
                </c:pt>
                <c:pt idx="29">
                  <c:v>16.5509</c:v>
                </c:pt>
                <c:pt idx="30">
                  <c:v>15.694099999999999</c:v>
                </c:pt>
                <c:pt idx="31">
                  <c:v>14.529050000000002</c:v>
                </c:pt>
                <c:pt idx="32">
                  <c:v>13.7872</c:v>
                </c:pt>
                <c:pt idx="33">
                  <c:v>13.573</c:v>
                </c:pt>
                <c:pt idx="34">
                  <c:v>13.3901</c:v>
                </c:pt>
                <c:pt idx="35">
                  <c:v>13.6618</c:v>
                </c:pt>
                <c:pt idx="36">
                  <c:v>14.17385</c:v>
                </c:pt>
                <c:pt idx="37">
                  <c:v>14.3201</c:v>
                </c:pt>
                <c:pt idx="38">
                  <c:v>14.5186</c:v>
                </c:pt>
                <c:pt idx="39">
                  <c:v>15.8874</c:v>
                </c:pt>
                <c:pt idx="40">
                  <c:v>18.13915</c:v>
                </c:pt>
                <c:pt idx="41">
                  <c:v>20.16095</c:v>
                </c:pt>
                <c:pt idx="42">
                  <c:v>21.2163</c:v>
                </c:pt>
                <c:pt idx="43">
                  <c:v>21.649900000000002</c:v>
                </c:pt>
                <c:pt idx="44">
                  <c:v>21.7962</c:v>
                </c:pt>
                <c:pt idx="45">
                  <c:v>21.780549999999998</c:v>
                </c:pt>
                <c:pt idx="46">
                  <c:v>22.752299999999998</c:v>
                </c:pt>
                <c:pt idx="47">
                  <c:v>23.449550000000002</c:v>
                </c:pt>
                <c:pt idx="48">
                  <c:v>23.198700000000002</c:v>
                </c:pt>
                <c:pt idx="49">
                  <c:v>22.818849999999998</c:v>
                </c:pt>
                <c:pt idx="50">
                  <c:v>23.8867</c:v>
                </c:pt>
                <c:pt idx="51">
                  <c:v>24.4887</c:v>
                </c:pt>
                <c:pt idx="52">
                  <c:v>24.30955</c:v>
                </c:pt>
                <c:pt idx="53">
                  <c:v>24.538899999999998</c:v>
                </c:pt>
                <c:pt idx="54">
                  <c:v>24.73955</c:v>
                </c:pt>
                <c:pt idx="55">
                  <c:v>25.083550000000002</c:v>
                </c:pt>
                <c:pt idx="56">
                  <c:v>25.606749999999998</c:v>
                </c:pt>
                <c:pt idx="57">
                  <c:v>26.0439</c:v>
                </c:pt>
                <c:pt idx="58">
                  <c:v>25.90775</c:v>
                </c:pt>
                <c:pt idx="59">
                  <c:v>26.223100000000002</c:v>
                </c:pt>
                <c:pt idx="60">
                  <c:v>26.9039</c:v>
                </c:pt>
                <c:pt idx="61">
                  <c:v>27.8642</c:v>
                </c:pt>
                <c:pt idx="62">
                  <c:v>28.8819</c:v>
                </c:pt>
                <c:pt idx="63">
                  <c:v>29.74195</c:v>
                </c:pt>
                <c:pt idx="64">
                  <c:v>30.8241</c:v>
                </c:pt>
                <c:pt idx="65">
                  <c:v>32.3572</c:v>
                </c:pt>
                <c:pt idx="66">
                  <c:v>33.5935</c:v>
                </c:pt>
                <c:pt idx="67">
                  <c:v>34.51635</c:v>
                </c:pt>
                <c:pt idx="68">
                  <c:v>35.32575</c:v>
                </c:pt>
                <c:pt idx="69">
                  <c:v>36.734300000000005</c:v>
                </c:pt>
                <c:pt idx="70">
                  <c:v>39.01705</c:v>
                </c:pt>
                <c:pt idx="71">
                  <c:v>41.6559</c:v>
                </c:pt>
                <c:pt idx="72">
                  <c:v>45.70335</c:v>
                </c:pt>
                <c:pt idx="73">
                  <c:v>49.8155</c:v>
                </c:pt>
                <c:pt idx="74">
                  <c:v>52.713499999999996</c:v>
                </c:pt>
                <c:pt idx="75">
                  <c:v>53.7982</c:v>
                </c:pt>
                <c:pt idx="76">
                  <c:v>54.4467</c:v>
                </c:pt>
                <c:pt idx="77">
                  <c:v>54.973600000000005</c:v>
                </c:pt>
                <c:pt idx="78">
                  <c:v>56.6659</c:v>
                </c:pt>
                <c:pt idx="79">
                  <c:v>59.3409</c:v>
                </c:pt>
                <c:pt idx="80">
                  <c:v>62.83475</c:v>
                </c:pt>
                <c:pt idx="81">
                  <c:v>66.5743</c:v>
                </c:pt>
                <c:pt idx="82">
                  <c:v>68.75184999999999</c:v>
                </c:pt>
                <c:pt idx="83">
                  <c:v>70.67580000000001</c:v>
                </c:pt>
                <c:pt idx="84">
                  <c:v>73.0572</c:v>
                </c:pt>
                <c:pt idx="85">
                  <c:v>73.5932</c:v>
                </c:pt>
                <c:pt idx="86">
                  <c:v>74.809</c:v>
                </c:pt>
                <c:pt idx="87">
                  <c:v>76.11955</c:v>
                </c:pt>
                <c:pt idx="88">
                  <c:v>78.89475</c:v>
                </c:pt>
                <c:pt idx="89">
                  <c:v>82.97775</c:v>
                </c:pt>
                <c:pt idx="90">
                  <c:v>87.5332</c:v>
                </c:pt>
                <c:pt idx="91">
                  <c:v>91.08765</c:v>
                </c:pt>
                <c:pt idx="92">
                  <c:v>93.7431</c:v>
                </c:pt>
                <c:pt idx="93">
                  <c:v>94.899</c:v>
                </c:pt>
                <c:pt idx="94">
                  <c:v>96.38395</c:v>
                </c:pt>
                <c:pt idx="95">
                  <c:v>97.4652</c:v>
                </c:pt>
                <c:pt idx="96">
                  <c:v>97.97194999999999</c:v>
                </c:pt>
                <c:pt idx="97">
                  <c:v>98.00465</c:v>
                </c:pt>
                <c:pt idx="98">
                  <c:v>98.78280000000001</c:v>
                </c:pt>
                <c:pt idx="99">
                  <c:v>100.34100000000001</c:v>
                </c:pt>
              </c:numCache>
            </c:numRef>
          </c:val>
          <c:smooth val="0"/>
        </c:ser>
        <c:marker val="1"/>
        <c:axId val="6743336"/>
        <c:axId val="60690025"/>
      </c:lineChart>
      <c:catAx>
        <c:axId val="58907070"/>
        <c:scaling>
          <c:orientation val="minMax"/>
        </c:scaling>
        <c:axPos val="b"/>
        <c:majorGridlines>
          <c:spPr>
            <a:ln w="12700">
              <a:solidFill/>
              <a:prstDash val="sysDot"/>
            </a:ln>
          </c:spPr>
        </c:majorGridlines>
        <c:delete val="0"/>
        <c:numFmt formatCode="General"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0401583"/>
        <c:crosses val="autoZero"/>
        <c:auto val="1"/>
        <c:lblOffset val="100"/>
        <c:tickLblSkip val="5"/>
        <c:tickMarkSkip val="5"/>
        <c:noMultiLvlLbl val="0"/>
      </c:catAx>
      <c:valAx>
        <c:axId val="60401583"/>
        <c:scaling>
          <c:orientation val="minMax"/>
        </c:scaling>
        <c:axPos val="l"/>
        <c:title>
          <c:tx>
            <c:rich>
              <a:bodyPr vert="horz" rot="-5400000" anchor="ctr"/>
              <a:lstStyle/>
              <a:p>
                <a:pPr algn="ctr">
                  <a:defRPr/>
                </a:pPr>
                <a:r>
                  <a:rPr lang="en-US" cap="none" sz="1600" b="1" i="0" u="none" baseline="0">
                    <a:latin typeface="Arial"/>
                    <a:ea typeface="Arial"/>
                    <a:cs typeface="Arial"/>
                  </a:rPr>
                  <a:t>Income in 2000 Swiss Francs</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58907070"/>
        <c:crossesAt val="1"/>
        <c:crossBetween val="midCat"/>
        <c:dispUnits/>
      </c:valAx>
      <c:catAx>
        <c:axId val="6743336"/>
        <c:scaling>
          <c:orientation val="minMax"/>
        </c:scaling>
        <c:axPos val="b"/>
        <c:delete val="1"/>
        <c:majorTickMark val="in"/>
        <c:minorTickMark val="none"/>
        <c:tickLblPos val="nextTo"/>
        <c:crossAx val="60690025"/>
        <c:crossesAt val="1"/>
        <c:auto val="1"/>
        <c:lblOffset val="100"/>
        <c:noMultiLvlLbl val="0"/>
      </c:catAx>
      <c:valAx>
        <c:axId val="60690025"/>
        <c:scaling>
          <c:logBase val="10"/>
          <c:orientation val="minMax"/>
          <c:max val="100"/>
          <c:min val="1"/>
        </c:scaling>
        <c:axPos val="l"/>
        <c:title>
          <c:tx>
            <c:rich>
              <a:bodyPr vert="horz" rot="-5400000" anchor="ctr"/>
              <a:lstStyle/>
              <a:p>
                <a:pPr algn="ctr">
                  <a:defRPr/>
                </a:pPr>
                <a:r>
                  <a:rPr lang="en-US" cap="none" sz="1600" b="1" i="0" u="none" baseline="0">
                    <a:latin typeface="Arial"/>
                    <a:ea typeface="Arial"/>
                    <a:cs typeface="Arial"/>
                  </a:rPr>
                  <a:t>CPI (base 100 in 2000)</a:t>
                </a:r>
              </a:p>
            </c:rich>
          </c:tx>
          <c:layout/>
          <c:overlay val="0"/>
          <c:spPr>
            <a:noFill/>
            <a:ln>
              <a:noFill/>
            </a:ln>
          </c:spPr>
        </c:title>
        <c:delete val="0"/>
        <c:numFmt formatCode="0" sourceLinked="0"/>
        <c:majorTickMark val="in"/>
        <c:minorTickMark val="none"/>
        <c:tickLblPos val="nextTo"/>
        <c:txPr>
          <a:bodyPr/>
          <a:lstStyle/>
          <a:p>
            <a:pPr>
              <a:defRPr lang="en-US" cap="none" sz="1600" b="1" i="0" u="none" baseline="0">
                <a:latin typeface="Arial"/>
                <a:ea typeface="Arial"/>
                <a:cs typeface="Arial"/>
              </a:defRPr>
            </a:pPr>
          </a:p>
        </c:txPr>
        <c:crossAx val="6743336"/>
        <c:crosses val="max"/>
        <c:crossBetween val="midCat"/>
        <c:dispUnits/>
        <c:majorUnit val="10"/>
        <c:minorUnit val="10"/>
      </c:valAx>
      <c:spPr>
        <a:ln w="3175">
          <a:solidFill/>
        </a:ln>
      </c:spPr>
    </c:plotArea>
    <c:legend>
      <c:legendPos val="r"/>
      <c:layout>
        <c:manualLayout>
          <c:xMode val="edge"/>
          <c:yMode val="edge"/>
          <c:x val="0.22625"/>
          <c:y val="0.69125"/>
          <c:w val="0.63175"/>
          <c:h val="0.06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79"/>
          <c:w val="0.9185"/>
          <c:h val="0.921"/>
        </c:manualLayout>
      </c:layout>
      <c:lineChart>
        <c:grouping val="standard"/>
        <c:varyColors val="0"/>
        <c:ser>
          <c:idx val="1"/>
          <c:order val="0"/>
          <c:tx>
            <c:strRef>
              <c:f>'data-Fig10'!$B$5</c:f>
              <c:strCache>
                <c:ptCount val="1"/>
                <c:pt idx="0">
                  <c:v>1957-8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'data-Fig10'!$B$6:$B$11</c:f>
              <c:numCache>
                <c:ptCount val="6"/>
                <c:pt idx="0">
                  <c:v>0.0064</c:v>
                </c:pt>
                <c:pt idx="1">
                  <c:v>0.0154</c:v>
                </c:pt>
                <c:pt idx="2">
                  <c:v>0.029300000000000003</c:v>
                </c:pt>
                <c:pt idx="3">
                  <c:v>0.042699999999999995</c:v>
                </c:pt>
                <c:pt idx="4">
                  <c:v>0.0564</c:v>
                </c:pt>
                <c:pt idx="5">
                  <c:v>0.08109999999999999</c:v>
                </c:pt>
              </c:numCache>
            </c:numRef>
          </c:val>
          <c:smooth val="0"/>
        </c:ser>
        <c:ser>
          <c:idx val="0"/>
          <c:order val="1"/>
          <c:tx>
            <c:strRef>
              <c:f>'data-Fig10'!$C$5</c:f>
              <c:strCache>
                <c:ptCount val="1"/>
                <c:pt idx="0">
                  <c:v>1973-4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numRef>
              <c:f>#REF!</c:f>
              <c:numCache>
                <c:ptCount val="1"/>
                <c:pt idx="0">
                  <c:v>1</c:v>
                </c:pt>
              </c:numCache>
            </c:numRef>
          </c:cat>
          <c:val>
            <c:numRef>
              <c:f>'data-Fig10'!$C$6:$C$11</c:f>
              <c:numCache>
                <c:ptCount val="6"/>
                <c:pt idx="0">
                  <c:v>0.0236</c:v>
                </c:pt>
                <c:pt idx="1">
                  <c:v>0.042300000000000004</c:v>
                </c:pt>
                <c:pt idx="2">
                  <c:v>0.0654</c:v>
                </c:pt>
                <c:pt idx="3">
                  <c:v>0.0776</c:v>
                </c:pt>
                <c:pt idx="4">
                  <c:v>0.12090000000000001</c:v>
                </c:pt>
                <c:pt idx="5">
                  <c:v>0.1564</c:v>
                </c:pt>
              </c:numCache>
            </c:numRef>
          </c:val>
          <c:smooth val="0"/>
        </c:ser>
        <c:ser>
          <c:idx val="2"/>
          <c:order val="2"/>
          <c:tx>
            <c:strRef>
              <c:f>'data-Fig10'!$D$5</c:f>
              <c:strCache>
                <c:ptCount val="1"/>
                <c:pt idx="0">
                  <c:v>1991-2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'data-Fig10'!$A$6:$A$11</c:f>
              <c:strCache>
                <c:ptCount val="6"/>
                <c:pt idx="0">
                  <c:v>10-5%</c:v>
                </c:pt>
                <c:pt idx="1">
                  <c:v>5-1%</c:v>
                </c:pt>
                <c:pt idx="2">
                  <c:v>1-.5%</c:v>
                </c:pt>
                <c:pt idx="3">
                  <c:v>.5-.1%</c:v>
                </c:pt>
                <c:pt idx="4">
                  <c:v>.1-.01%</c:v>
                </c:pt>
                <c:pt idx="5">
                  <c:v>0.01%</c:v>
                </c:pt>
              </c:strCache>
            </c:strRef>
          </c:cat>
          <c:val>
            <c:numRef>
              <c:f>'data-Fig10'!$D$6:$D$11</c:f>
              <c:numCache>
                <c:ptCount val="6"/>
                <c:pt idx="0">
                  <c:v>0.026099999999999998</c:v>
                </c:pt>
                <c:pt idx="1">
                  <c:v>0.0507</c:v>
                </c:pt>
                <c:pt idx="2">
                  <c:v>0.0808</c:v>
                </c:pt>
                <c:pt idx="3">
                  <c:v>0.1063</c:v>
                </c:pt>
                <c:pt idx="4">
                  <c:v>0.1698</c:v>
                </c:pt>
                <c:pt idx="5">
                  <c:v>0.20070000000000002</c:v>
                </c:pt>
              </c:numCache>
            </c:numRef>
          </c:val>
          <c:smooth val="0"/>
        </c:ser>
        <c:marker val="1"/>
        <c:axId val="37069076"/>
        <c:axId val="65186229"/>
      </c:lineChart>
      <c:catAx>
        <c:axId val="37069076"/>
        <c:scaling>
          <c:orientation val="minMax"/>
        </c:scaling>
        <c:axPos val="b"/>
        <c:delete val="0"/>
        <c:numFmt formatCode="General" sourceLinked="0"/>
        <c:majorTickMark val="out"/>
        <c:minorTickMark val="none"/>
        <c:tickLblPos val="nextTo"/>
        <c:txPr>
          <a:bodyPr vert="horz" rot="-5400000"/>
          <a:lstStyle/>
          <a:p>
            <a:pPr>
              <a:defRPr lang="en-US" cap="none" sz="1925" b="1" i="0" u="none" baseline="0">
                <a:latin typeface="Arial"/>
                <a:ea typeface="Arial"/>
                <a:cs typeface="Arial"/>
              </a:defRPr>
            </a:pPr>
          </a:p>
        </c:txPr>
        <c:crossAx val="65186229"/>
        <c:crosses val="autoZero"/>
        <c:auto val="1"/>
        <c:lblOffset val="100"/>
        <c:noMultiLvlLbl val="0"/>
      </c:catAx>
      <c:valAx>
        <c:axId val="65186229"/>
        <c:scaling>
          <c:orientation val="minMax"/>
        </c:scaling>
        <c:axPos val="l"/>
        <c:majorGridlines/>
        <c:delete val="0"/>
        <c:numFmt formatCode="0%" sourceLinked="0"/>
        <c:majorTickMark val="none"/>
        <c:minorTickMark val="none"/>
        <c:tickLblPos val="nextTo"/>
        <c:txPr>
          <a:bodyPr/>
          <a:lstStyle/>
          <a:p>
            <a:pPr>
              <a:defRPr lang="en-US" cap="none" sz="1925" b="1" i="0" u="none" baseline="0">
                <a:latin typeface="Arial"/>
                <a:ea typeface="Arial"/>
                <a:cs typeface="Arial"/>
              </a:defRPr>
            </a:pPr>
          </a:p>
        </c:txPr>
        <c:crossAx val="37069076"/>
        <c:crossesAt val="1"/>
        <c:crossBetween val="between"/>
        <c:dispUnits/>
      </c:valAx>
    </c:plotArea>
    <c:legend>
      <c:legendPos val="r"/>
      <c:layout>
        <c:manualLayout>
          <c:xMode val="edge"/>
          <c:yMode val="edge"/>
          <c:x val="0.222"/>
          <c:y val="0.13275"/>
          <c:w val="0.51925"/>
          <c:h val="0.109"/>
        </c:manualLayout>
      </c:layout>
      <c:overlay val="0"/>
      <c:txPr>
        <a:bodyPr vert="horz" rot="0"/>
        <a:lstStyle/>
        <a:p>
          <a:pPr>
            <a:defRPr lang="en-US" cap="none" sz="1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052"/>
          <c:w val="0.87575"/>
          <c:h val="0.86575"/>
        </c:manualLayout>
      </c:layout>
      <c:lineChart>
        <c:grouping val="standard"/>
        <c:varyColors val="0"/>
        <c:ser>
          <c:idx val="0"/>
          <c:order val="0"/>
          <c:tx>
            <c:strRef>
              <c:f>'data-fig2'!$B$2</c:f>
              <c:strCache>
                <c:ptCount val="1"/>
                <c:pt idx="0">
                  <c:v>Top 10%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'data-fig2'!$A$3:$A$35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'data-fig2'!$B$3:$B$35</c:f>
              <c:numCache>
                <c:ptCount val="33"/>
                <c:pt idx="0">
                  <c:v>0.31163</c:v>
                </c:pt>
                <c:pt idx="1">
                  <c:v>0.30917</c:v>
                </c:pt>
                <c:pt idx="2">
                  <c:v>0.30469999999999997</c:v>
                </c:pt>
                <c:pt idx="4">
                  <c:v>0.32942</c:v>
                </c:pt>
                <c:pt idx="6">
                  <c:v>0.32592</c:v>
                </c:pt>
                <c:pt idx="7">
                  <c:v>0.33244</c:v>
                </c:pt>
                <c:pt idx="8">
                  <c:v>0.31577</c:v>
                </c:pt>
                <c:pt idx="9">
                  <c:v>0.32286000000000004</c:v>
                </c:pt>
                <c:pt idx="10">
                  <c:v>0.31288</c:v>
                </c:pt>
                <c:pt idx="11">
                  <c:v>0.30334</c:v>
                </c:pt>
                <c:pt idx="12">
                  <c:v>0.29724</c:v>
                </c:pt>
                <c:pt idx="13">
                  <c:v>0.30994</c:v>
                </c:pt>
                <c:pt idx="14">
                  <c:v>0.31467</c:v>
                </c:pt>
                <c:pt idx="15">
                  <c:v>0.31564</c:v>
                </c:pt>
                <c:pt idx="16">
                  <c:v>0.31723</c:v>
                </c:pt>
                <c:pt idx="17">
                  <c:v>0.316</c:v>
                </c:pt>
                <c:pt idx="18">
                  <c:v>0.32286000000000004</c:v>
                </c:pt>
                <c:pt idx="19">
                  <c:v>0.32696</c:v>
                </c:pt>
                <c:pt idx="20">
                  <c:v>0.32494</c:v>
                </c:pt>
                <c:pt idx="21">
                  <c:v>0.30962</c:v>
                </c:pt>
                <c:pt idx="22">
                  <c:v>0.30288</c:v>
                </c:pt>
                <c:pt idx="23">
                  <c:v>0.29925</c:v>
                </c:pt>
                <c:pt idx="24">
                  <c:v>0.29889000000000004</c:v>
                </c:pt>
                <c:pt idx="25">
                  <c:v>0.29866</c:v>
                </c:pt>
                <c:pt idx="26">
                  <c:v>0.29875</c:v>
                </c:pt>
                <c:pt idx="27">
                  <c:v>0.30352</c:v>
                </c:pt>
                <c:pt idx="28">
                  <c:v>0.30781</c:v>
                </c:pt>
                <c:pt idx="29">
                  <c:v>0.30776</c:v>
                </c:pt>
                <c:pt idx="30">
                  <c:v>0.2999</c:v>
                </c:pt>
                <c:pt idx="31">
                  <c:v>0.29649000000000003</c:v>
                </c:pt>
                <c:pt idx="32">
                  <c:v>0.29215</c:v>
                </c:pt>
              </c:numCache>
            </c:numRef>
          </c:val>
          <c:smooth val="0"/>
        </c:ser>
        <c:ser>
          <c:idx val="1"/>
          <c:order val="1"/>
          <c:tx>
            <c:strRef>
              <c:f>'data-fig2'!$C$2</c:f>
              <c:strCache>
                <c:ptCount val="1"/>
                <c:pt idx="0">
                  <c:v>Top 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val>
            <c:numRef>
              <c:f>'data-fig2'!$C$3:$C$35</c:f>
              <c:numCache>
                <c:ptCount val="33"/>
                <c:pt idx="0">
                  <c:v>0.2192</c:v>
                </c:pt>
                <c:pt idx="1">
                  <c:v>0.2159</c:v>
                </c:pt>
                <c:pt idx="2">
                  <c:v>0.21458</c:v>
                </c:pt>
                <c:pt idx="4">
                  <c:v>0.23772</c:v>
                </c:pt>
                <c:pt idx="6">
                  <c:v>0.22701999999999997</c:v>
                </c:pt>
                <c:pt idx="7">
                  <c:v>0.23357</c:v>
                </c:pt>
                <c:pt idx="8">
                  <c:v>0.21949</c:v>
                </c:pt>
                <c:pt idx="9">
                  <c:v>0.22215</c:v>
                </c:pt>
                <c:pt idx="10">
                  <c:v>0.21653</c:v>
                </c:pt>
                <c:pt idx="11">
                  <c:v>0.21162</c:v>
                </c:pt>
                <c:pt idx="12">
                  <c:v>0.20921</c:v>
                </c:pt>
                <c:pt idx="13">
                  <c:v>0.21792999999999998</c:v>
                </c:pt>
                <c:pt idx="14">
                  <c:v>0.22354</c:v>
                </c:pt>
                <c:pt idx="15">
                  <c:v>0.22695999999999997</c:v>
                </c:pt>
                <c:pt idx="16">
                  <c:v>0.22824999999999998</c:v>
                </c:pt>
                <c:pt idx="17">
                  <c:v>0.22594999999999998</c:v>
                </c:pt>
                <c:pt idx="18">
                  <c:v>0.23012999999999997</c:v>
                </c:pt>
                <c:pt idx="19">
                  <c:v>0.2332</c:v>
                </c:pt>
                <c:pt idx="20">
                  <c:v>0.23026000000000002</c:v>
                </c:pt>
                <c:pt idx="21">
                  <c:v>0.21514</c:v>
                </c:pt>
                <c:pt idx="22">
                  <c:v>0.2047</c:v>
                </c:pt>
                <c:pt idx="23">
                  <c:v>0.20121000000000003</c:v>
                </c:pt>
                <c:pt idx="24">
                  <c:v>0.20060000000000003</c:v>
                </c:pt>
                <c:pt idx="25">
                  <c:v>0.20018</c:v>
                </c:pt>
                <c:pt idx="26">
                  <c:v>0.19997999999999996</c:v>
                </c:pt>
                <c:pt idx="27">
                  <c:v>0.20636000000000002</c:v>
                </c:pt>
                <c:pt idx="28">
                  <c:v>0.20926999999999998</c:v>
                </c:pt>
                <c:pt idx="29">
                  <c:v>0.20962</c:v>
                </c:pt>
                <c:pt idx="30">
                  <c:v>0.20143</c:v>
                </c:pt>
                <c:pt idx="31">
                  <c:v>0.19869</c:v>
                </c:pt>
                <c:pt idx="32">
                  <c:v>0.19267</c:v>
                </c:pt>
              </c:numCache>
            </c:numRef>
          </c:val>
          <c:smooth val="0"/>
        </c:ser>
        <c:marker val="1"/>
        <c:axId val="9339314"/>
        <c:axId val="16944963"/>
      </c:lineChart>
      <c:lineChart>
        <c:grouping val="standard"/>
        <c:varyColors val="0"/>
        <c:marker val="1"/>
        <c:axId val="18286940"/>
        <c:axId val="30364733"/>
      </c:lineChart>
      <c:catAx>
        <c:axId val="9339314"/>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6944963"/>
        <c:crosses val="autoZero"/>
        <c:auto val="1"/>
        <c:lblOffset val="100"/>
        <c:tickLblSkip val="1"/>
        <c:noMultiLvlLbl val="0"/>
      </c:catAx>
      <c:valAx>
        <c:axId val="16944963"/>
        <c:scaling>
          <c:orientation val="minMax"/>
          <c:min val="0"/>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800" b="1" i="0" u="none" baseline="0">
                <a:latin typeface="Arial"/>
                <a:ea typeface="Arial"/>
                <a:cs typeface="Arial"/>
              </a:defRPr>
            </a:pPr>
          </a:p>
        </c:txPr>
        <c:crossAx val="9339314"/>
        <c:crossesAt val="1"/>
        <c:crossBetween val="between"/>
        <c:dispUnits/>
      </c:valAx>
      <c:catAx>
        <c:axId val="18286940"/>
        <c:scaling>
          <c:orientation val="minMax"/>
        </c:scaling>
        <c:axPos val="b"/>
        <c:delete val="1"/>
        <c:majorTickMark val="in"/>
        <c:minorTickMark val="none"/>
        <c:tickLblPos val="nextTo"/>
        <c:crossAx val="30364733"/>
        <c:crossesAt val="1"/>
        <c:auto val="1"/>
        <c:lblOffset val="100"/>
        <c:noMultiLvlLbl val="0"/>
      </c:catAx>
      <c:valAx>
        <c:axId val="30364733"/>
        <c:scaling>
          <c:logBase val="10"/>
          <c:orientation val="minMax"/>
          <c:max val="100"/>
          <c:min val="1"/>
        </c:scaling>
        <c:axPos val="l"/>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8286940"/>
        <c:crosses val="max"/>
        <c:crossBetween val="between"/>
        <c:dispUnits/>
        <c:majorUnit val="10"/>
        <c:minorUnit val="10"/>
      </c:valAx>
      <c:spPr>
        <a:ln w="3175">
          <a:solidFill/>
        </a:ln>
      </c:spPr>
    </c:plotArea>
    <c:legend>
      <c:legendPos val="r"/>
      <c:layout>
        <c:manualLayout>
          <c:xMode val="edge"/>
          <c:yMode val="edge"/>
          <c:x val="0.37275"/>
          <c:y val="0.574"/>
        </c:manualLayout>
      </c:layout>
      <c:overlay val="0"/>
      <c:txPr>
        <a:bodyPr vert="horz" rot="0"/>
        <a:lstStyle/>
        <a:p>
          <a:pPr>
            <a:defRPr lang="en-US" cap="none" sz="20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415"/>
          <c:w val="0.87475"/>
          <c:h val="0.92375"/>
        </c:manualLayout>
      </c:layout>
      <c:lineChart>
        <c:grouping val="standard"/>
        <c:varyColors val="0"/>
        <c:ser>
          <c:idx val="0"/>
          <c:order val="0"/>
          <c:tx>
            <c:strRef>
              <c:f>'data-fig3'!$B$2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'data-fig3'!$B$3:$B$35</c:f>
              <c:numCache>
                <c:ptCount val="33"/>
                <c:pt idx="0">
                  <c:v>0.09243</c:v>
                </c:pt>
                <c:pt idx="1">
                  <c:v>0.09327</c:v>
                </c:pt>
                <c:pt idx="2">
                  <c:v>0.09012</c:v>
                </c:pt>
                <c:pt idx="4">
                  <c:v>0.0917</c:v>
                </c:pt>
                <c:pt idx="6">
                  <c:v>0.0989</c:v>
                </c:pt>
                <c:pt idx="7">
                  <c:v>0.09887</c:v>
                </c:pt>
                <c:pt idx="8">
                  <c:v>0.09628</c:v>
                </c:pt>
                <c:pt idx="9">
                  <c:v>0.10071</c:v>
                </c:pt>
                <c:pt idx="10">
                  <c:v>0.09634999999999999</c:v>
                </c:pt>
                <c:pt idx="11">
                  <c:v>0.09172000000000001</c:v>
                </c:pt>
                <c:pt idx="12">
                  <c:v>0.08803000000000001</c:v>
                </c:pt>
                <c:pt idx="13">
                  <c:v>0.09201000000000001</c:v>
                </c:pt>
                <c:pt idx="14">
                  <c:v>0.09112999999999999</c:v>
                </c:pt>
                <c:pt idx="15">
                  <c:v>0.08868000000000001</c:v>
                </c:pt>
                <c:pt idx="16">
                  <c:v>0.08898</c:v>
                </c:pt>
                <c:pt idx="17">
                  <c:v>0.09005</c:v>
                </c:pt>
                <c:pt idx="18">
                  <c:v>0.09272999999999999</c:v>
                </c:pt>
                <c:pt idx="19">
                  <c:v>0.09376</c:v>
                </c:pt>
                <c:pt idx="20">
                  <c:v>0.09468</c:v>
                </c:pt>
                <c:pt idx="21">
                  <c:v>0.09448000000000001</c:v>
                </c:pt>
                <c:pt idx="22">
                  <c:v>0.09817999999999999</c:v>
                </c:pt>
                <c:pt idx="23">
                  <c:v>0.09804</c:v>
                </c:pt>
                <c:pt idx="24">
                  <c:v>0.09829</c:v>
                </c:pt>
                <c:pt idx="25">
                  <c:v>0.09848000000000001</c:v>
                </c:pt>
                <c:pt idx="26">
                  <c:v>0.09877000000000001</c:v>
                </c:pt>
                <c:pt idx="27">
                  <c:v>0.09716</c:v>
                </c:pt>
                <c:pt idx="28">
                  <c:v>0.09853999999999999</c:v>
                </c:pt>
                <c:pt idx="29">
                  <c:v>0.09814</c:v>
                </c:pt>
                <c:pt idx="30">
                  <c:v>0.09847</c:v>
                </c:pt>
                <c:pt idx="31">
                  <c:v>0.0978</c:v>
                </c:pt>
                <c:pt idx="32">
                  <c:v>0.09948</c:v>
                </c:pt>
              </c:numCache>
            </c:numRef>
          </c:val>
          <c:smooth val="0"/>
        </c:ser>
        <c:ser>
          <c:idx val="1"/>
          <c:order val="1"/>
          <c:tx>
            <c:strRef>
              <c:f>'data-fig3'!$C$2</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'data-fig3'!$C$3:$C$35</c:f>
              <c:numCache>
                <c:ptCount val="33"/>
                <c:pt idx="0">
                  <c:v>0.11941</c:v>
                </c:pt>
                <c:pt idx="1">
                  <c:v>0.11901</c:v>
                </c:pt>
                <c:pt idx="2">
                  <c:v>0.11522</c:v>
                </c:pt>
                <c:pt idx="4">
                  <c:v>0.11988</c:v>
                </c:pt>
                <c:pt idx="6">
                  <c:v>0.12167</c:v>
                </c:pt>
                <c:pt idx="7">
                  <c:v>0.12871</c:v>
                </c:pt>
                <c:pt idx="8">
                  <c:v>0.11938</c:v>
                </c:pt>
                <c:pt idx="9">
                  <c:v>0.1223</c:v>
                </c:pt>
                <c:pt idx="10">
                  <c:v>0.11714000000000001</c:v>
                </c:pt>
                <c:pt idx="11">
                  <c:v>0.11359</c:v>
                </c:pt>
                <c:pt idx="12">
                  <c:v>0.11114</c:v>
                </c:pt>
                <c:pt idx="13">
                  <c:v>0.11686999999999999</c:v>
                </c:pt>
                <c:pt idx="14">
                  <c:v>0.11819</c:v>
                </c:pt>
                <c:pt idx="15">
                  <c:v>0.1183</c:v>
                </c:pt>
                <c:pt idx="16">
                  <c:v>0.11914999999999999</c:v>
                </c:pt>
                <c:pt idx="17">
                  <c:v>0.11923</c:v>
                </c:pt>
                <c:pt idx="18">
                  <c:v>0.12154</c:v>
                </c:pt>
                <c:pt idx="19">
                  <c:v>0.12319000000000001</c:v>
                </c:pt>
                <c:pt idx="20">
                  <c:v>0.12217</c:v>
                </c:pt>
                <c:pt idx="21">
                  <c:v>0.11747</c:v>
                </c:pt>
                <c:pt idx="22">
                  <c:v>0.11683</c:v>
                </c:pt>
                <c:pt idx="23">
                  <c:v>0.11627000000000001</c:v>
                </c:pt>
                <c:pt idx="24">
                  <c:v>0.11664</c:v>
                </c:pt>
                <c:pt idx="25">
                  <c:v>0.11621000000000001</c:v>
                </c:pt>
                <c:pt idx="26">
                  <c:v>0.11612</c:v>
                </c:pt>
                <c:pt idx="27">
                  <c:v>0.11585000000000001</c:v>
                </c:pt>
                <c:pt idx="28">
                  <c:v>0.11857</c:v>
                </c:pt>
                <c:pt idx="29">
                  <c:v>0.11744</c:v>
                </c:pt>
                <c:pt idx="30">
                  <c:v>0.11542</c:v>
                </c:pt>
                <c:pt idx="31">
                  <c:v>0.11385999999999999</c:v>
                </c:pt>
                <c:pt idx="32">
                  <c:v>0.11241</c:v>
                </c:pt>
              </c:numCache>
            </c:numRef>
          </c:val>
          <c:smooth val="0"/>
        </c:ser>
        <c:ser>
          <c:idx val="2"/>
          <c:order val="2"/>
          <c:tx>
            <c:strRef>
              <c:f>'data-fig3'!$D$2</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'data-fig3'!$A$3:$A$35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'data-fig3'!$D$3:$D$35</c:f>
              <c:numCache>
                <c:ptCount val="33"/>
                <c:pt idx="0">
                  <c:v>0.09978999999999999</c:v>
                </c:pt>
                <c:pt idx="1">
                  <c:v>0.09689</c:v>
                </c:pt>
                <c:pt idx="2">
                  <c:v>0.09936</c:v>
                </c:pt>
                <c:pt idx="4">
                  <c:v>0.11783999999999999</c:v>
                </c:pt>
                <c:pt idx="6">
                  <c:v>0.10535</c:v>
                </c:pt>
                <c:pt idx="7">
                  <c:v>0.10486000000000001</c:v>
                </c:pt>
                <c:pt idx="8">
                  <c:v>0.10010999999999999</c:v>
                </c:pt>
                <c:pt idx="9">
                  <c:v>0.09985</c:v>
                </c:pt>
                <c:pt idx="10">
                  <c:v>0.09939</c:v>
                </c:pt>
                <c:pt idx="11">
                  <c:v>0.09803</c:v>
                </c:pt>
                <c:pt idx="12">
                  <c:v>0.09807</c:v>
                </c:pt>
                <c:pt idx="13">
                  <c:v>0.10106</c:v>
                </c:pt>
                <c:pt idx="14">
                  <c:v>0.10535</c:v>
                </c:pt>
                <c:pt idx="15">
                  <c:v>0.10865999999999999</c:v>
                </c:pt>
                <c:pt idx="16">
                  <c:v>0.1091</c:v>
                </c:pt>
                <c:pt idx="17">
                  <c:v>0.10672000000000001</c:v>
                </c:pt>
                <c:pt idx="18">
                  <c:v>0.10859</c:v>
                </c:pt>
                <c:pt idx="19">
                  <c:v>0.11001</c:v>
                </c:pt>
                <c:pt idx="20">
                  <c:v>0.10809</c:v>
                </c:pt>
                <c:pt idx="21">
                  <c:v>0.09766999999999999</c:v>
                </c:pt>
                <c:pt idx="22">
                  <c:v>0.08787</c:v>
                </c:pt>
                <c:pt idx="23">
                  <c:v>0.08494</c:v>
                </c:pt>
                <c:pt idx="24">
                  <c:v>0.08396</c:v>
                </c:pt>
                <c:pt idx="25">
                  <c:v>0.08397</c:v>
                </c:pt>
                <c:pt idx="26">
                  <c:v>0.08385999999999999</c:v>
                </c:pt>
                <c:pt idx="27">
                  <c:v>0.09051000000000001</c:v>
                </c:pt>
                <c:pt idx="28">
                  <c:v>0.0907</c:v>
                </c:pt>
                <c:pt idx="29">
                  <c:v>0.09218</c:v>
                </c:pt>
                <c:pt idx="30">
                  <c:v>0.08600999999999999</c:v>
                </c:pt>
                <c:pt idx="31">
                  <c:v>0.08483</c:v>
                </c:pt>
                <c:pt idx="32">
                  <c:v>0.08026</c:v>
                </c:pt>
              </c:numCache>
            </c:numRef>
          </c:val>
          <c:smooth val="0"/>
        </c:ser>
        <c:marker val="1"/>
        <c:axId val="4847142"/>
        <c:axId val="43624279"/>
      </c:lineChart>
      <c:lineChart>
        <c:grouping val="standard"/>
        <c:varyColors val="0"/>
        <c:marker val="1"/>
        <c:axId val="57074192"/>
        <c:axId val="43905681"/>
      </c:lineChart>
      <c:catAx>
        <c:axId val="4847142"/>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43624279"/>
        <c:crosses val="autoZero"/>
        <c:auto val="1"/>
        <c:lblOffset val="100"/>
        <c:tickLblSkip val="1"/>
        <c:noMultiLvlLbl val="0"/>
      </c:catAx>
      <c:valAx>
        <c:axId val="43624279"/>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4847142"/>
        <c:crossesAt val="1"/>
        <c:crossBetween val="between"/>
        <c:dispUnits/>
      </c:valAx>
      <c:catAx>
        <c:axId val="57074192"/>
        <c:scaling>
          <c:orientation val="minMax"/>
        </c:scaling>
        <c:axPos val="b"/>
        <c:delete val="1"/>
        <c:majorTickMark val="in"/>
        <c:minorTickMark val="none"/>
        <c:tickLblPos val="nextTo"/>
        <c:crossAx val="43905681"/>
        <c:crossesAt val="1"/>
        <c:auto val="1"/>
        <c:lblOffset val="100"/>
        <c:noMultiLvlLbl val="0"/>
      </c:catAx>
      <c:valAx>
        <c:axId val="43905681"/>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57074192"/>
        <c:crosses val="max"/>
        <c:crossBetween val="between"/>
        <c:dispUnits/>
        <c:majorUnit val="10"/>
        <c:minorUnit val="10"/>
      </c:valAx>
      <c:spPr>
        <a:ln w="3175">
          <a:solidFill/>
        </a:ln>
      </c:spPr>
    </c:plotArea>
    <c:legend>
      <c:legendPos val="r"/>
      <c:layout>
        <c:manualLayout>
          <c:xMode val="edge"/>
          <c:yMode val="edge"/>
          <c:x val="0.29725"/>
          <c:y val="0.6217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78"/>
          <c:w val="0.87475"/>
          <c:h val="0.88725"/>
        </c:manualLayout>
      </c:layout>
      <c:lineChart>
        <c:grouping val="standard"/>
        <c:varyColors val="0"/>
        <c:ser>
          <c:idx val="0"/>
          <c:order val="0"/>
          <c:tx>
            <c:strRef>
              <c:f>'data-fig4'!$B$2</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'data-fig4'!$B$3:$B$35</c:f>
              <c:numCache>
                <c:ptCount val="33"/>
                <c:pt idx="0">
                  <c:v>0.02791</c:v>
                </c:pt>
                <c:pt idx="1">
                  <c:v>0.027469999999999998</c:v>
                </c:pt>
                <c:pt idx="2">
                  <c:v>0.02727</c:v>
                </c:pt>
                <c:pt idx="4">
                  <c:v>0.03003</c:v>
                </c:pt>
                <c:pt idx="6">
                  <c:v>0.028690000000000004</c:v>
                </c:pt>
                <c:pt idx="7">
                  <c:v>0.029830000000000002</c:v>
                </c:pt>
                <c:pt idx="8">
                  <c:v>0.02857</c:v>
                </c:pt>
                <c:pt idx="9">
                  <c:v>0.02854</c:v>
                </c:pt>
                <c:pt idx="10">
                  <c:v>0.02759</c:v>
                </c:pt>
                <c:pt idx="11">
                  <c:v>0.02727</c:v>
                </c:pt>
                <c:pt idx="12">
                  <c:v>0.027469999999999998</c:v>
                </c:pt>
                <c:pt idx="13">
                  <c:v>0.028690000000000004</c:v>
                </c:pt>
                <c:pt idx="14">
                  <c:v>0.02954</c:v>
                </c:pt>
                <c:pt idx="15">
                  <c:v>0.03017</c:v>
                </c:pt>
                <c:pt idx="16">
                  <c:v>0.030350000000000002</c:v>
                </c:pt>
                <c:pt idx="17">
                  <c:v>0.03003</c:v>
                </c:pt>
                <c:pt idx="18">
                  <c:v>0.030539999999999998</c:v>
                </c:pt>
                <c:pt idx="19">
                  <c:v>0.03086</c:v>
                </c:pt>
                <c:pt idx="20">
                  <c:v>0.03024</c:v>
                </c:pt>
                <c:pt idx="21">
                  <c:v>0.027919999999999997</c:v>
                </c:pt>
                <c:pt idx="22">
                  <c:v>0.0264</c:v>
                </c:pt>
                <c:pt idx="23">
                  <c:v>0.025929999999999998</c:v>
                </c:pt>
                <c:pt idx="24">
                  <c:v>0.02581</c:v>
                </c:pt>
                <c:pt idx="25">
                  <c:v>0.02551</c:v>
                </c:pt>
                <c:pt idx="26">
                  <c:v>0.02536</c:v>
                </c:pt>
                <c:pt idx="27">
                  <c:v>0.02569</c:v>
                </c:pt>
                <c:pt idx="28">
                  <c:v>0.02665</c:v>
                </c:pt>
                <c:pt idx="29">
                  <c:v>0.02628</c:v>
                </c:pt>
                <c:pt idx="30">
                  <c:v>0.025099999999999997</c:v>
                </c:pt>
                <c:pt idx="31">
                  <c:v>0.02473</c:v>
                </c:pt>
                <c:pt idx="32">
                  <c:v>0.02359</c:v>
                </c:pt>
              </c:numCache>
            </c:numRef>
          </c:val>
          <c:smooth val="0"/>
        </c:ser>
        <c:ser>
          <c:idx val="1"/>
          <c:order val="1"/>
          <c:tx>
            <c:strRef>
              <c:f>'data-fig4'!$C$2</c:f>
              <c:strCache>
                <c:ptCount val="1"/>
                <c:pt idx="0">
                  <c:v>Top 0.5-0.1%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'data-fig4'!$C$3:$C$35</c:f>
              <c:numCache>
                <c:ptCount val="33"/>
                <c:pt idx="0">
                  <c:v>0.039209999999999995</c:v>
                </c:pt>
                <c:pt idx="1">
                  <c:v>0.037989999999999996</c:v>
                </c:pt>
                <c:pt idx="2">
                  <c:v>0.038599999999999995</c:v>
                </c:pt>
                <c:pt idx="4">
                  <c:v>0.044219999999999995</c:v>
                </c:pt>
                <c:pt idx="6">
                  <c:v>0.03956</c:v>
                </c:pt>
                <c:pt idx="7">
                  <c:v>0.0406</c:v>
                </c:pt>
                <c:pt idx="8">
                  <c:v>0.03893</c:v>
                </c:pt>
                <c:pt idx="9">
                  <c:v>0.03899</c:v>
                </c:pt>
                <c:pt idx="10">
                  <c:v>0.03814</c:v>
                </c:pt>
                <c:pt idx="11">
                  <c:v>0.03777</c:v>
                </c:pt>
                <c:pt idx="12">
                  <c:v>0.03817</c:v>
                </c:pt>
                <c:pt idx="13">
                  <c:v>0.03929</c:v>
                </c:pt>
                <c:pt idx="14">
                  <c:v>0.04076</c:v>
                </c:pt>
                <c:pt idx="15">
                  <c:v>0.04233</c:v>
                </c:pt>
                <c:pt idx="16">
                  <c:v>0.0424</c:v>
                </c:pt>
                <c:pt idx="17">
                  <c:v>0.041710000000000004</c:v>
                </c:pt>
                <c:pt idx="18">
                  <c:v>0.04226</c:v>
                </c:pt>
                <c:pt idx="19">
                  <c:v>0.04257</c:v>
                </c:pt>
                <c:pt idx="20">
                  <c:v>0.04163</c:v>
                </c:pt>
                <c:pt idx="21">
                  <c:v>0.037759999999999995</c:v>
                </c:pt>
                <c:pt idx="22">
                  <c:v>0.03468</c:v>
                </c:pt>
                <c:pt idx="23">
                  <c:v>0.03342</c:v>
                </c:pt>
                <c:pt idx="24">
                  <c:v>0.03306</c:v>
                </c:pt>
                <c:pt idx="25">
                  <c:v>0.03266</c:v>
                </c:pt>
                <c:pt idx="26">
                  <c:v>0.03229</c:v>
                </c:pt>
                <c:pt idx="27">
                  <c:v>0.03322</c:v>
                </c:pt>
                <c:pt idx="28">
                  <c:v>0.03467</c:v>
                </c:pt>
                <c:pt idx="29">
                  <c:v>0.03437</c:v>
                </c:pt>
                <c:pt idx="30">
                  <c:v>0.03237</c:v>
                </c:pt>
                <c:pt idx="31">
                  <c:v>0.03188</c:v>
                </c:pt>
                <c:pt idx="32">
                  <c:v>0.03</c:v>
                </c:pt>
              </c:numCache>
            </c:numRef>
          </c:val>
          <c:smooth val="0"/>
        </c:ser>
        <c:ser>
          <c:idx val="2"/>
          <c:order val="2"/>
          <c:tx>
            <c:strRef>
              <c:f>'data-fig4'!$D$2</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'data-fig4'!$A$3:$A$35</c:f>
              <c:strCache>
                <c:ptCount val="33"/>
                <c:pt idx="0">
                  <c:v>1933</c:v>
                </c:pt>
                <c:pt idx="1">
                  <c:v>1934-35</c:v>
                </c:pt>
                <c:pt idx="2">
                  <c:v>1936-37</c:v>
                </c:pt>
                <c:pt idx="4">
                  <c:v>1939-40</c:v>
                </c:pt>
                <c:pt idx="6">
                  <c:v>1943-44</c:v>
                </c:pt>
                <c:pt idx="7">
                  <c:v>1945-46</c:v>
                </c:pt>
                <c:pt idx="8">
                  <c:v>1947-48</c:v>
                </c:pt>
                <c:pt idx="9">
                  <c:v>1949-50</c:v>
                </c:pt>
                <c:pt idx="10">
                  <c:v>1951-52</c:v>
                </c:pt>
                <c:pt idx="11">
                  <c:v>1953-54</c:v>
                </c:pt>
                <c:pt idx="12">
                  <c:v>1955-56</c:v>
                </c:pt>
                <c:pt idx="13">
                  <c:v>1957-58</c:v>
                </c:pt>
                <c:pt idx="14">
                  <c:v>1959-60</c:v>
                </c:pt>
                <c:pt idx="15">
                  <c:v>1961-62</c:v>
                </c:pt>
                <c:pt idx="16">
                  <c:v>1963-64</c:v>
                </c:pt>
                <c:pt idx="17">
                  <c:v>1965-66</c:v>
                </c:pt>
                <c:pt idx="18">
                  <c:v>1967-68</c:v>
                </c:pt>
                <c:pt idx="19">
                  <c:v>1969-70</c:v>
                </c:pt>
                <c:pt idx="20">
                  <c:v>1971-72</c:v>
                </c:pt>
                <c:pt idx="21">
                  <c:v>1973-74</c:v>
                </c:pt>
                <c:pt idx="22">
                  <c:v>1975-76</c:v>
                </c:pt>
                <c:pt idx="23">
                  <c:v>1977-78</c:v>
                </c:pt>
                <c:pt idx="24">
                  <c:v>1979-80</c:v>
                </c:pt>
                <c:pt idx="25">
                  <c:v>1981-82</c:v>
                </c:pt>
                <c:pt idx="26">
                  <c:v>1983-84</c:v>
                </c:pt>
                <c:pt idx="27">
                  <c:v>1985-86</c:v>
                </c:pt>
                <c:pt idx="28">
                  <c:v>1987-88</c:v>
                </c:pt>
                <c:pt idx="29">
                  <c:v>1989-90</c:v>
                </c:pt>
                <c:pt idx="30">
                  <c:v>1991-92</c:v>
                </c:pt>
                <c:pt idx="31">
                  <c:v>1993-94</c:v>
                </c:pt>
                <c:pt idx="32">
                  <c:v>1995-96</c:v>
                </c:pt>
              </c:strCache>
            </c:strRef>
          </c:cat>
          <c:val>
            <c:numRef>
              <c:f>'data-fig4'!$D$3:$D$35</c:f>
              <c:numCache>
                <c:ptCount val="33"/>
                <c:pt idx="0">
                  <c:v>0.03267</c:v>
                </c:pt>
                <c:pt idx="1">
                  <c:v>0.03143</c:v>
                </c:pt>
                <c:pt idx="2">
                  <c:v>0.03349</c:v>
                </c:pt>
                <c:pt idx="4">
                  <c:v>0.04359</c:v>
                </c:pt>
                <c:pt idx="6">
                  <c:v>0.0371</c:v>
                </c:pt>
                <c:pt idx="7">
                  <c:v>0.03443</c:v>
                </c:pt>
                <c:pt idx="8">
                  <c:v>0.03261</c:v>
                </c:pt>
                <c:pt idx="9">
                  <c:v>0.032319999999999995</c:v>
                </c:pt>
                <c:pt idx="10">
                  <c:v>0.033659999999999995</c:v>
                </c:pt>
                <c:pt idx="11">
                  <c:v>0.032990000000000005</c:v>
                </c:pt>
                <c:pt idx="12">
                  <c:v>0.03243</c:v>
                </c:pt>
                <c:pt idx="13">
                  <c:v>0.03308</c:v>
                </c:pt>
                <c:pt idx="14">
                  <c:v>0.03505</c:v>
                </c:pt>
                <c:pt idx="15">
                  <c:v>0.03616</c:v>
                </c:pt>
                <c:pt idx="16">
                  <c:v>0.03635</c:v>
                </c:pt>
                <c:pt idx="17">
                  <c:v>0.034980000000000004</c:v>
                </c:pt>
                <c:pt idx="18">
                  <c:v>0.03579</c:v>
                </c:pt>
                <c:pt idx="19">
                  <c:v>0.03658</c:v>
                </c:pt>
                <c:pt idx="20">
                  <c:v>0.03622</c:v>
                </c:pt>
                <c:pt idx="21">
                  <c:v>0.03199</c:v>
                </c:pt>
                <c:pt idx="22">
                  <c:v>0.026789999999999998</c:v>
                </c:pt>
                <c:pt idx="23">
                  <c:v>0.02559</c:v>
                </c:pt>
                <c:pt idx="24">
                  <c:v>0.025090000000000005</c:v>
                </c:pt>
                <c:pt idx="25">
                  <c:v>0.0258</c:v>
                </c:pt>
                <c:pt idx="26">
                  <c:v>0.02621</c:v>
                </c:pt>
                <c:pt idx="27">
                  <c:v>0.0316</c:v>
                </c:pt>
                <c:pt idx="28">
                  <c:v>0.029379999999999996</c:v>
                </c:pt>
                <c:pt idx="29">
                  <c:v>0.03153</c:v>
                </c:pt>
                <c:pt idx="30">
                  <c:v>0.02854</c:v>
                </c:pt>
                <c:pt idx="31">
                  <c:v>0.028220000000000002</c:v>
                </c:pt>
                <c:pt idx="32">
                  <c:v>0.02667</c:v>
                </c:pt>
              </c:numCache>
            </c:numRef>
          </c:val>
          <c:smooth val="0"/>
        </c:ser>
        <c:marker val="1"/>
        <c:axId val="59606810"/>
        <c:axId val="66699243"/>
      </c:lineChart>
      <c:lineChart>
        <c:grouping val="standard"/>
        <c:varyColors val="0"/>
        <c:marker val="1"/>
        <c:axId val="63422276"/>
        <c:axId val="33929573"/>
      </c:lineChart>
      <c:catAx>
        <c:axId val="59606810"/>
        <c:scaling>
          <c:orientation val="minMax"/>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6699243"/>
        <c:crosses val="autoZero"/>
        <c:auto val="1"/>
        <c:lblOffset val="100"/>
        <c:tickLblSkip val="1"/>
        <c:noMultiLvlLbl val="0"/>
      </c:catAx>
      <c:valAx>
        <c:axId val="66699243"/>
        <c:scaling>
          <c:orientation val="minMax"/>
        </c:scaling>
        <c:axPos val="l"/>
        <c:title>
          <c:tx>
            <c:rich>
              <a:bodyPr vert="horz" rot="-5400000" anchor="ctr"/>
              <a:lstStyle/>
              <a:p>
                <a:pPr algn="ctr">
                  <a:defRPr/>
                </a:pPr>
                <a:r>
                  <a:rPr lang="en-US" cap="none" sz="1800" b="1" i="0" u="none" baseline="0">
                    <a:latin typeface="Arial"/>
                    <a:ea typeface="Arial"/>
                    <a:cs typeface="Arial"/>
                  </a:rPr>
                  <a:t>Share in percent</a:t>
                </a:r>
              </a:p>
            </c:rich>
          </c:tx>
          <c:layout>
            <c:manualLayout>
              <c:xMode val="factor"/>
              <c:yMode val="factor"/>
              <c:x val="0"/>
              <c:y val="0"/>
            </c:manualLayout>
          </c:layout>
          <c:overlay val="0"/>
          <c:spPr>
            <a:noFill/>
            <a:ln>
              <a:noFill/>
            </a:ln>
          </c:spPr>
        </c:title>
        <c:majorGridlines>
          <c:spPr>
            <a:ln w="3175">
              <a:solidFill/>
            </a:ln>
          </c:spPr>
        </c:majorGridlines>
        <c:delete val="0"/>
        <c:numFmt formatCode="0.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59606810"/>
        <c:crossesAt val="1"/>
        <c:crossBetween val="between"/>
        <c:dispUnits/>
      </c:valAx>
      <c:catAx>
        <c:axId val="63422276"/>
        <c:scaling>
          <c:orientation val="minMax"/>
        </c:scaling>
        <c:axPos val="b"/>
        <c:delete val="1"/>
        <c:majorTickMark val="in"/>
        <c:minorTickMark val="none"/>
        <c:tickLblPos val="nextTo"/>
        <c:crossAx val="33929573"/>
        <c:crossesAt val="1"/>
        <c:auto val="1"/>
        <c:lblOffset val="100"/>
        <c:noMultiLvlLbl val="0"/>
      </c:catAx>
      <c:valAx>
        <c:axId val="33929573"/>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63422276"/>
        <c:crosses val="max"/>
        <c:crossBetween val="between"/>
        <c:dispUnits/>
        <c:majorUnit val="10"/>
        <c:minorUnit val="10"/>
      </c:valAx>
      <c:spPr>
        <a:ln w="3175">
          <a:solidFill/>
        </a:ln>
      </c:spPr>
    </c:plotArea>
    <c:legend>
      <c:legendPos val="r"/>
      <c:layout>
        <c:manualLayout>
          <c:xMode val="edge"/>
          <c:yMode val="edge"/>
          <c:x val="0.26325"/>
          <c:y val="0.624"/>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'data-fig5'!$B$2</c:f>
              <c:strCache>
                <c:ptCount val="1"/>
                <c:pt idx="0">
                  <c:v>top 1% within top 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'data-fig5'!$B$3:$B$33</c:f>
              <c:numCache>
                <c:ptCount val="31"/>
                <c:pt idx="0">
                  <c:v>0.32021949106311964</c:v>
                </c:pt>
                <c:pt idx="1">
                  <c:v>0.31338745673901086</c:v>
                </c:pt>
                <c:pt idx="2">
                  <c:v>0.326091237282573</c:v>
                </c:pt>
                <c:pt idx="3">
                  <c:v>0.3577196284378604</c:v>
                </c:pt>
                <c:pt idx="4">
                  <c:v>0.3232388316151203</c:v>
                </c:pt>
                <c:pt idx="5">
                  <c:v>0.3154253399109614</c:v>
                </c:pt>
                <c:pt idx="6">
                  <c:v>0.3170345504639453</c:v>
                </c:pt>
                <c:pt idx="7">
                  <c:v>0.30926717462677317</c:v>
                </c:pt>
                <c:pt idx="8">
                  <c:v>0.3176617233444132</c:v>
                </c:pt>
                <c:pt idx="9">
                  <c:v>0.32316872156655907</c:v>
                </c:pt>
                <c:pt idx="10">
                  <c:v>0.32993540573274127</c:v>
                </c:pt>
                <c:pt idx="11">
                  <c:v>0.32606310898883656</c:v>
                </c:pt>
                <c:pt idx="12">
                  <c:v>0.3347951822544253</c:v>
                </c:pt>
                <c:pt idx="13">
                  <c:v>0.3442529463946268</c:v>
                </c:pt>
                <c:pt idx="14">
                  <c:v>0.3439145099769883</c:v>
                </c:pt>
                <c:pt idx="15">
                  <c:v>0.3377215189873418</c:v>
                </c:pt>
                <c:pt idx="16">
                  <c:v>0.33633773152449975</c:v>
                </c:pt>
                <c:pt idx="17">
                  <c:v>0.3364631759236604</c:v>
                </c:pt>
                <c:pt idx="18">
                  <c:v>0.3326460269588232</c:v>
                </c:pt>
                <c:pt idx="19">
                  <c:v>0.31545119824300755</c:v>
                </c:pt>
                <c:pt idx="20">
                  <c:v>0.2901148969889066</c:v>
                </c:pt>
                <c:pt idx="21">
                  <c:v>0.2838429406850459</c:v>
                </c:pt>
                <c:pt idx="22">
                  <c:v>0.28090601893673256</c:v>
                </c:pt>
                <c:pt idx="23">
                  <c:v>0.2811558293711913</c:v>
                </c:pt>
                <c:pt idx="24">
                  <c:v>0.28070292887029286</c:v>
                </c:pt>
                <c:pt idx="25">
                  <c:v>0.29820110701107005</c:v>
                </c:pt>
                <c:pt idx="26">
                  <c:v>0.29466229167343494</c:v>
                </c:pt>
                <c:pt idx="27">
                  <c:v>0.2995191057967247</c:v>
                </c:pt>
                <c:pt idx="28">
                  <c:v>0.28679559853284425</c:v>
                </c:pt>
                <c:pt idx="29">
                  <c:v>0.2861142028398934</c:v>
                </c:pt>
                <c:pt idx="30">
                  <c:v>0.27472188944035597</c:v>
                </c:pt>
              </c:numCache>
            </c:numRef>
          </c:val>
          <c:smooth val="0"/>
        </c:ser>
        <c:ser>
          <c:idx val="1"/>
          <c:order val="1"/>
          <c:tx>
            <c:strRef>
              <c:f>'data-fig5'!$C$2</c:f>
              <c:strCache>
                <c:ptCount val="1"/>
                <c:pt idx="0">
                  <c:v>top 0.1% within 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strRef>
              <c:f>'data-fig5'!$A$3:$A$33</c:f>
              <c:strCache>
                <c:ptCount val="31"/>
                <c:pt idx="0">
                  <c:v>1933</c:v>
                </c:pt>
                <c:pt idx="1">
                  <c:v>1934-35</c:v>
                </c:pt>
                <c:pt idx="2">
                  <c:v>1936-37</c:v>
                </c:pt>
                <c:pt idx="3">
                  <c:v>1939-40</c:v>
                </c:pt>
                <c:pt idx="4">
                  <c:v>1943-44</c:v>
                </c:pt>
                <c:pt idx="5">
                  <c:v>1945-46</c:v>
                </c:pt>
                <c:pt idx="6">
                  <c:v>1947-48</c:v>
                </c:pt>
                <c:pt idx="7">
                  <c:v>1949-50</c:v>
                </c:pt>
                <c:pt idx="8">
                  <c:v>1951-52</c:v>
                </c:pt>
                <c:pt idx="9">
                  <c:v>1953-54</c:v>
                </c:pt>
                <c:pt idx="10">
                  <c:v>1955-56</c:v>
                </c:pt>
                <c:pt idx="11">
                  <c:v>1957-58</c:v>
                </c:pt>
                <c:pt idx="12">
                  <c:v>1959-60</c:v>
                </c:pt>
                <c:pt idx="13">
                  <c:v>1961-62</c:v>
                </c:pt>
                <c:pt idx="14">
                  <c:v>1963-64</c:v>
                </c:pt>
                <c:pt idx="15">
                  <c:v>1965-66</c:v>
                </c:pt>
                <c:pt idx="16">
                  <c:v>1967-68</c:v>
                </c:pt>
                <c:pt idx="17">
                  <c:v>1969-70</c:v>
                </c:pt>
                <c:pt idx="18">
                  <c:v>1971-72</c:v>
                </c:pt>
                <c:pt idx="19">
                  <c:v>1973-74</c:v>
                </c:pt>
                <c:pt idx="20">
                  <c:v>1975-76</c:v>
                </c:pt>
                <c:pt idx="21">
                  <c:v>1977-78</c:v>
                </c:pt>
                <c:pt idx="22">
                  <c:v>1979-80</c:v>
                </c:pt>
                <c:pt idx="23">
                  <c:v>1981-82</c:v>
                </c:pt>
                <c:pt idx="24">
                  <c:v>1983-84</c:v>
                </c:pt>
                <c:pt idx="25">
                  <c:v>1985-86</c:v>
                </c:pt>
                <c:pt idx="26">
                  <c:v>1987-88</c:v>
                </c:pt>
                <c:pt idx="27">
                  <c:v>1989-90</c:v>
                </c:pt>
                <c:pt idx="28">
                  <c:v>1991-92</c:v>
                </c:pt>
                <c:pt idx="29">
                  <c:v>1993-94</c:v>
                </c:pt>
                <c:pt idx="30">
                  <c:v>1995-96</c:v>
                </c:pt>
              </c:strCache>
            </c:strRef>
          </c:cat>
          <c:val>
            <c:numRef>
              <c:f>'data-fig5'!$C$3:$C$33</c:f>
              <c:numCache>
                <c:ptCount val="31"/>
                <c:pt idx="0">
                  <c:v>0.32738751377893577</c:v>
                </c:pt>
                <c:pt idx="1">
                  <c:v>0.3243884817834658</c:v>
                </c:pt>
                <c:pt idx="2">
                  <c:v>0.3370571658615137</c:v>
                </c:pt>
                <c:pt idx="3">
                  <c:v>0.369908350305499</c:v>
                </c:pt>
                <c:pt idx="4">
                  <c:v>0.35215946843853824</c:v>
                </c:pt>
                <c:pt idx="5">
                  <c:v>0.32834255197406065</c:v>
                </c:pt>
                <c:pt idx="6">
                  <c:v>0.32574168414743787</c:v>
                </c:pt>
                <c:pt idx="7">
                  <c:v>0.32368552829243863</c:v>
                </c:pt>
                <c:pt idx="8">
                  <c:v>0.3386658617567159</c:v>
                </c:pt>
                <c:pt idx="9">
                  <c:v>0.3365296337855759</c:v>
                </c:pt>
                <c:pt idx="10">
                  <c:v>0.3306821657999388</c:v>
                </c:pt>
                <c:pt idx="11">
                  <c:v>0.32733029883237674</c:v>
                </c:pt>
                <c:pt idx="12">
                  <c:v>0.3327005220692928</c:v>
                </c:pt>
                <c:pt idx="13">
                  <c:v>0.3327811522179275</c:v>
                </c:pt>
                <c:pt idx="14">
                  <c:v>0.33318056828597614</c:v>
                </c:pt>
                <c:pt idx="15">
                  <c:v>0.3277736131934033</c:v>
                </c:pt>
                <c:pt idx="16">
                  <c:v>0.32958835988580903</c:v>
                </c:pt>
                <c:pt idx="17">
                  <c:v>0.33251522588855564</c:v>
                </c:pt>
                <c:pt idx="18">
                  <c:v>0.3350911277639004</c:v>
                </c:pt>
                <c:pt idx="19">
                  <c:v>0.32753148356711376</c:v>
                </c:pt>
                <c:pt idx="20">
                  <c:v>0.3048822123591669</c:v>
                </c:pt>
                <c:pt idx="21">
                  <c:v>0.30127148575465035</c:v>
                </c:pt>
                <c:pt idx="22">
                  <c:v>0.2988327775131015</c:v>
                </c:pt>
                <c:pt idx="23">
                  <c:v>0.30725259021078954</c:v>
                </c:pt>
                <c:pt idx="24">
                  <c:v>0.3125447173861198</c:v>
                </c:pt>
                <c:pt idx="25">
                  <c:v>0.34913269252016355</c:v>
                </c:pt>
                <c:pt idx="26">
                  <c:v>0.32392502756339575</c:v>
                </c:pt>
                <c:pt idx="27">
                  <c:v>0.3420481666305055</c:v>
                </c:pt>
                <c:pt idx="28">
                  <c:v>0.33182188117660744</c:v>
                </c:pt>
                <c:pt idx="29">
                  <c:v>0.3326653306613226</c:v>
                </c:pt>
                <c:pt idx="30">
                  <c:v>0.33229504111637176</c:v>
                </c:pt>
              </c:numCache>
            </c:numRef>
          </c:val>
          <c:smooth val="0"/>
        </c:ser>
        <c:marker val="1"/>
        <c:axId val="36930702"/>
        <c:axId val="63940863"/>
      </c:lineChart>
      <c:catAx>
        <c:axId val="36930702"/>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3940863"/>
        <c:crossesAt val="0"/>
        <c:auto val="1"/>
        <c:lblOffset val="100"/>
        <c:tickLblSkip val="1"/>
        <c:noMultiLvlLbl val="0"/>
      </c:catAx>
      <c:valAx>
        <c:axId val="63940863"/>
        <c:scaling>
          <c:orientation val="minMax"/>
        </c:scaling>
        <c:axPos val="l"/>
        <c:title>
          <c:tx>
            <c:rich>
              <a:bodyPr vert="horz" rot="-5400000" anchor="ctr"/>
              <a:lstStyle/>
              <a:p>
                <a:pPr algn="ctr">
                  <a:defRPr/>
                </a:pPr>
                <a:r>
                  <a:rPr lang="en-US" cap="none" sz="1600" b="1" i="0" u="none" baseline="0">
                    <a:latin typeface="Arial"/>
                    <a:ea typeface="Arial"/>
                    <a:cs typeface="Arial"/>
                  </a:rPr>
                  <a:t>Share within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6930702"/>
        <c:crossesAt val="1"/>
        <c:crossBetween val="midCat"/>
        <c:dispUnits/>
      </c:valAx>
      <c:spPr>
        <a:ln w="3175">
          <a:solidFill/>
        </a:ln>
      </c:spPr>
    </c:plotArea>
    <c:legend>
      <c:legendPos val="r"/>
      <c:layout>
        <c:manualLayout>
          <c:xMode val="edge"/>
          <c:yMode val="edge"/>
          <c:x val="0.2545"/>
          <c:y val="0.682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325"/>
          <c:w val="0.8755"/>
          <c:h val="0.9325"/>
        </c:manualLayout>
      </c:layout>
      <c:lineChart>
        <c:grouping val="standard"/>
        <c:varyColors val="0"/>
        <c:ser>
          <c:idx val="0"/>
          <c:order val="0"/>
          <c:tx>
            <c:strRef>
              <c:f>'data-Fig6'!$K$3</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'data-Fig6'!$K$24:$K$88</c:f>
              <c:numCache>
                <c:ptCount val="65"/>
                <c:pt idx="0">
                  <c:v>0.052010635938514765</c:v>
                </c:pt>
                <c:pt idx="1">
                  <c:v>0.05311397671838511</c:v>
                </c:pt>
                <c:pt idx="2">
                  <c:v>0.05309438352862598</c:v>
                </c:pt>
                <c:pt idx="3">
                  <c:v>0.0516804634740224</c:v>
                </c:pt>
                <c:pt idx="4">
                  <c:v>0.05237317881955644</c:v>
                </c:pt>
                <c:pt idx="5">
                  <c:v>0.050526966475971886</c:v>
                </c:pt>
                <c:pt idx="6">
                  <c:v>0.049882796621403325</c:v>
                </c:pt>
                <c:pt idx="7">
                  <c:v>0.048976022688831194</c:v>
                </c:pt>
                <c:pt idx="8">
                  <c:v>0.042728724170005714</c:v>
                </c:pt>
                <c:pt idx="9">
                  <c:v>0.03643569298993281</c:v>
                </c:pt>
                <c:pt idx="10">
                  <c:v>0.03011694241980318</c:v>
                </c:pt>
                <c:pt idx="11">
                  <c:v>0.023244734602798016</c:v>
                </c:pt>
                <c:pt idx="12">
                  <c:v>0.019592430748905584</c:v>
                </c:pt>
                <c:pt idx="13">
                  <c:v>0.026145515154287532</c:v>
                </c:pt>
                <c:pt idx="14">
                  <c:v>0.025871251188985065</c:v>
                </c:pt>
                <c:pt idx="15">
                  <c:v>0.024331482631345804</c:v>
                </c:pt>
                <c:pt idx="16">
                  <c:v>0.0261027120831167</c:v>
                </c:pt>
                <c:pt idx="17">
                  <c:v>0.026029310519518702</c:v>
                </c:pt>
                <c:pt idx="18">
                  <c:v>0.025514178144320613</c:v>
                </c:pt>
                <c:pt idx="19">
                  <c:v>0.025261640375211905</c:v>
                </c:pt>
                <c:pt idx="20">
                  <c:v>0.024791385916858387</c:v>
                </c:pt>
                <c:pt idx="21">
                  <c:v>0.024497408139733758</c:v>
                </c:pt>
                <c:pt idx="22">
                  <c:v>0.02481815323175218</c:v>
                </c:pt>
                <c:pt idx="23">
                  <c:v>0.024557202558019228</c:v>
                </c:pt>
                <c:pt idx="24">
                  <c:v>0.024432143405041483</c:v>
                </c:pt>
                <c:pt idx="25">
                  <c:v>0.02341297505365979</c:v>
                </c:pt>
                <c:pt idx="26">
                  <c:v>0.0237468040427575</c:v>
                </c:pt>
                <c:pt idx="27">
                  <c:v>0.024538782219291306</c:v>
                </c:pt>
                <c:pt idx="28">
                  <c:v>0.024799177415477006</c:v>
                </c:pt>
                <c:pt idx="29">
                  <c:v>0.023382240269616297</c:v>
                </c:pt>
                <c:pt idx="30">
                  <c:v>0.022891714500227377</c:v>
                </c:pt>
                <c:pt idx="31">
                  <c:v>0.02304353119752629</c:v>
                </c:pt>
                <c:pt idx="32">
                  <c:v>0.02301863266416417</c:v>
                </c:pt>
                <c:pt idx="33">
                  <c:v>0.022633018552082666</c:v>
                </c:pt>
                <c:pt idx="34">
                  <c:v>0.022909786815758313</c:v>
                </c:pt>
                <c:pt idx="35">
                  <c:v>0.02152739082654064</c:v>
                </c:pt>
                <c:pt idx="36">
                  <c:v>0.020949660814448864</c:v>
                </c:pt>
                <c:pt idx="37">
                  <c:v>0.020158540739225437</c:v>
                </c:pt>
                <c:pt idx="38">
                  <c:v>0.02069919772039535</c:v>
                </c:pt>
                <c:pt idx="39">
                  <c:v>0.021138296365323626</c:v>
                </c:pt>
                <c:pt idx="40">
                  <c:v>0.022565178675785988</c:v>
                </c:pt>
                <c:pt idx="41">
                  <c:v>0.020880441790701972</c:v>
                </c:pt>
                <c:pt idx="42">
                  <c:v>0.020761173769578346</c:v>
                </c:pt>
                <c:pt idx="43">
                  <c:v>0.020817443377964796</c:v>
                </c:pt>
                <c:pt idx="44">
                  <c:v>0.019362608341171525</c:v>
                </c:pt>
                <c:pt idx="45">
                  <c:v>0.019268203027227534</c:v>
                </c:pt>
                <c:pt idx="46">
                  <c:v>0.019693359398002222</c:v>
                </c:pt>
                <c:pt idx="47">
                  <c:v>0.019073319614527986</c:v>
                </c:pt>
                <c:pt idx="48">
                  <c:v>0.018888327868679503</c:v>
                </c:pt>
                <c:pt idx="49">
                  <c:v>0.01718688210987646</c:v>
                </c:pt>
                <c:pt idx="50">
                  <c:v>0.016304792931944215</c:v>
                </c:pt>
                <c:pt idx="51">
                  <c:v>0.016480532934928606</c:v>
                </c:pt>
                <c:pt idx="52">
                  <c:v>0.017035294209618895</c:v>
                </c:pt>
                <c:pt idx="53">
                  <c:v>0.018050404864864974</c:v>
                </c:pt>
                <c:pt idx="54">
                  <c:v>0.019767743905149456</c:v>
                </c:pt>
                <c:pt idx="55">
                  <c:v>0.02062781561693577</c:v>
                </c:pt>
                <c:pt idx="56">
                  <c:v>0.021952599271084693</c:v>
                </c:pt>
                <c:pt idx="57">
                  <c:v>0.02198400542217083</c:v>
                </c:pt>
                <c:pt idx="58">
                  <c:v>0.020728871122988553</c:v>
                </c:pt>
                <c:pt idx="59">
                  <c:v>0.019715638512102385</c:v>
                </c:pt>
                <c:pt idx="60">
                  <c:v>0.01939199342722193</c:v>
                </c:pt>
                <c:pt idx="61">
                  <c:v>0.019776588889914008</c:v>
                </c:pt>
                <c:pt idx="62">
                  <c:v>0.01957822613711181</c:v>
                </c:pt>
                <c:pt idx="63">
                  <c:v>0.019180877653482115</c:v>
                </c:pt>
                <c:pt idx="64">
                  <c:v>0.019950165962292855</c:v>
                </c:pt>
              </c:numCache>
            </c:numRef>
          </c:val>
          <c:smooth val="0"/>
        </c:ser>
        <c:ser>
          <c:idx val="1"/>
          <c:order val="1"/>
          <c:tx>
            <c:strRef>
              <c:f>'data-Fig6'!$L$3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'data-Fig6'!$A$24:$A$90</c:f>
              <c:numCache>
                <c:ptCount val="67"/>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pt idx="65">
                  <c:v>1998</c:v>
                </c:pt>
                <c:pt idx="66">
                  <c:v>1999</c:v>
                </c:pt>
              </c:numCache>
            </c:numRef>
          </c:cat>
          <c:val>
            <c:numRef>
              <c:f>'data-Fig6'!$L$24:$L$90</c:f>
              <c:numCache>
                <c:ptCount val="67"/>
                <c:pt idx="0">
                  <c:v>0.060544782496875324</c:v>
                </c:pt>
                <c:pt idx="1">
                  <c:v>0.0582368062873078</c:v>
                </c:pt>
                <c:pt idx="2">
                  <c:v>0.057968718562550564</c:v>
                </c:pt>
                <c:pt idx="3">
                  <c:v>0.06687449416475277</c:v>
                </c:pt>
                <c:pt idx="4">
                  <c:v>0.06161181786628985</c:v>
                </c:pt>
                <c:pt idx="5">
                  <c:v>0.05155720304431746</c:v>
                </c:pt>
                <c:pt idx="6">
                  <c:v>0.05450964992549627</c:v>
                </c:pt>
                <c:pt idx="7">
                  <c:v>0.05573196208091187</c:v>
                </c:pt>
                <c:pt idx="8">
                  <c:v>0.052893892210692295</c:v>
                </c:pt>
                <c:pt idx="9">
                  <c:v>0.04477073872790176</c:v>
                </c:pt>
                <c:pt idx="10">
                  <c:v>0.03783268691310535</c:v>
                </c:pt>
                <c:pt idx="11">
                  <c:v>0.033274228934788354</c:v>
                </c:pt>
                <c:pt idx="12">
                  <c:v>0.0331886971735655</c:v>
                </c:pt>
                <c:pt idx="13">
                  <c:v>0.03432116761342265</c:v>
                </c:pt>
                <c:pt idx="14">
                  <c:v>0.03235696544495756</c:v>
                </c:pt>
                <c:pt idx="15">
                  <c:v>0.034371439795543274</c:v>
                </c:pt>
                <c:pt idx="16">
                  <c:v>0.03336752323061472</c:v>
                </c:pt>
                <c:pt idx="17">
                  <c:v>0.035318014264095456</c:v>
                </c:pt>
                <c:pt idx="18">
                  <c:v>0.03117091125154635</c:v>
                </c:pt>
                <c:pt idx="19">
                  <c:v>0.027559125464356862</c:v>
                </c:pt>
                <c:pt idx="20">
                  <c:v>0.025063213094915052</c:v>
                </c:pt>
                <c:pt idx="21">
                  <c:v>0.02566336056239866</c:v>
                </c:pt>
                <c:pt idx="22">
                  <c:v>0.024871088205796844</c:v>
                </c:pt>
                <c:pt idx="23">
                  <c:v>0.023829153277974448</c:v>
                </c:pt>
                <c:pt idx="24">
                  <c:v>0.02359138502575385</c:v>
                </c:pt>
                <c:pt idx="25">
                  <c:v>0.022927344493339673</c:v>
                </c:pt>
                <c:pt idx="26">
                  <c:v>0.02191271929993064</c:v>
                </c:pt>
                <c:pt idx="27">
                  <c:v>0.020964547826658072</c:v>
                </c:pt>
                <c:pt idx="28">
                  <c:v>0.020533998280690757</c:v>
                </c:pt>
                <c:pt idx="29">
                  <c:v>0.019841173530430866</c:v>
                </c:pt>
                <c:pt idx="30">
                  <c:v>0.019635566991754505</c:v>
                </c:pt>
                <c:pt idx="31">
                  <c:v>0.019689860769877995</c:v>
                </c:pt>
                <c:pt idx="32">
                  <c:v>0.02037189251925728</c:v>
                </c:pt>
                <c:pt idx="33">
                  <c:v>0.021541736520115297</c:v>
                </c:pt>
                <c:pt idx="34">
                  <c:v>0.021600022863991434</c:v>
                </c:pt>
                <c:pt idx="35">
                  <c:v>0.021454516744584876</c:v>
                </c:pt>
                <c:pt idx="36">
                  <c:v>0.020011547635668533</c:v>
                </c:pt>
                <c:pt idx="37">
                  <c:v>0.019377728519936795</c:v>
                </c:pt>
                <c:pt idx="38">
                  <c:v>0.019144201922077376</c:v>
                </c:pt>
                <c:pt idx="39">
                  <c:v>0.019156191028254645</c:v>
                </c:pt>
                <c:pt idx="40">
                  <c:v>0.018863507892417815</c:v>
                </c:pt>
                <c:pt idx="41">
                  <c:v>0.021068810561587225</c:v>
                </c:pt>
                <c:pt idx="42">
                  <c:v>0.020380327831081048</c:v>
                </c:pt>
                <c:pt idx="43">
                  <c:v>0.02019184816526236</c:v>
                </c:pt>
                <c:pt idx="44">
                  <c:v>0.020416144422048522</c:v>
                </c:pt>
                <c:pt idx="45">
                  <c:v>0.020792463029645592</c:v>
                </c:pt>
                <c:pt idx="46">
                  <c:v>0.021578669268075806</c:v>
                </c:pt>
                <c:pt idx="47">
                  <c:v>0.022311385274956113</c:v>
                </c:pt>
                <c:pt idx="48">
                  <c:v>0.02225339724004177</c:v>
                </c:pt>
                <c:pt idx="49">
                  <c:v>0.024502879917508942</c:v>
                </c:pt>
                <c:pt idx="50">
                  <c:v>0.026085192896377504</c:v>
                </c:pt>
                <c:pt idx="51">
                  <c:v>0.028298315173762866</c:v>
                </c:pt>
                <c:pt idx="52">
                  <c:v>0.029108288189871892</c:v>
                </c:pt>
                <c:pt idx="53">
                  <c:v>0.028675528945975887</c:v>
                </c:pt>
                <c:pt idx="54">
                  <c:v>0.03726094214562308</c:v>
                </c:pt>
                <c:pt idx="55">
                  <c:v>0.052131868019242154</c:v>
                </c:pt>
                <c:pt idx="56">
                  <c:v>0.04739559946788088</c:v>
                </c:pt>
                <c:pt idx="57">
                  <c:v>0.04898437332755085</c:v>
                </c:pt>
                <c:pt idx="58">
                  <c:v>0.04357128507558247</c:v>
                </c:pt>
                <c:pt idx="59">
                  <c:v>0.052138683527103186</c:v>
                </c:pt>
                <c:pt idx="60">
                  <c:v>0.047157799883572604</c:v>
                </c:pt>
                <c:pt idx="61">
                  <c:v>0.04704754941817988</c:v>
                </c:pt>
                <c:pt idx="62">
                  <c:v>0.049389091899746225</c:v>
                </c:pt>
                <c:pt idx="63">
                  <c:v>0.053230000000000006</c:v>
                </c:pt>
                <c:pt idx="64">
                  <c:v>0.05804</c:v>
                </c:pt>
                <c:pt idx="65">
                  <c:v>0.06193</c:v>
                </c:pt>
                <c:pt idx="66">
                  <c:v>0.06626</c:v>
                </c:pt>
              </c:numCache>
            </c:numRef>
          </c:val>
          <c:smooth val="0"/>
        </c:ser>
        <c:ser>
          <c:idx val="2"/>
          <c:order val="2"/>
          <c:tx>
            <c:strRef>
              <c:f>'data-Fig6'!$E$3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'data-Fig6'!$A$24:$A$88</c:f>
              <c:numCache>
                <c:ptCount val="65"/>
                <c:pt idx="0">
                  <c:v>1933</c:v>
                </c:pt>
                <c:pt idx="1">
                  <c:v>1934</c:v>
                </c:pt>
                <c:pt idx="2">
                  <c:v>1935</c:v>
                </c:pt>
                <c:pt idx="3">
                  <c:v>1936</c:v>
                </c:pt>
                <c:pt idx="4">
                  <c:v>1937</c:v>
                </c:pt>
                <c:pt idx="5">
                  <c:v>1938</c:v>
                </c:pt>
                <c:pt idx="6">
                  <c:v>1939</c:v>
                </c:pt>
                <c:pt idx="7">
                  <c:v>1940</c:v>
                </c:pt>
                <c:pt idx="8">
                  <c:v>1941</c:v>
                </c:pt>
                <c:pt idx="9">
                  <c:v>1942</c:v>
                </c:pt>
                <c:pt idx="10">
                  <c:v>1943</c:v>
                </c:pt>
                <c:pt idx="11">
                  <c:v>1944</c:v>
                </c:pt>
                <c:pt idx="12">
                  <c:v>1945</c:v>
                </c:pt>
                <c:pt idx="13">
                  <c:v>1946</c:v>
                </c:pt>
                <c:pt idx="14">
                  <c:v>1947</c:v>
                </c:pt>
                <c:pt idx="15">
                  <c:v>1948</c:v>
                </c:pt>
                <c:pt idx="16">
                  <c:v>1949</c:v>
                </c:pt>
                <c:pt idx="17">
                  <c:v>1950</c:v>
                </c:pt>
                <c:pt idx="18">
                  <c:v>1951</c:v>
                </c:pt>
                <c:pt idx="19">
                  <c:v>1952</c:v>
                </c:pt>
                <c:pt idx="20">
                  <c:v>1953</c:v>
                </c:pt>
                <c:pt idx="21">
                  <c:v>1954</c:v>
                </c:pt>
                <c:pt idx="22">
                  <c:v>1955</c:v>
                </c:pt>
                <c:pt idx="23">
                  <c:v>1956</c:v>
                </c:pt>
                <c:pt idx="24">
                  <c:v>1957</c:v>
                </c:pt>
                <c:pt idx="25">
                  <c:v>1958</c:v>
                </c:pt>
                <c:pt idx="26">
                  <c:v>1959</c:v>
                </c:pt>
                <c:pt idx="27">
                  <c:v>1960</c:v>
                </c:pt>
                <c:pt idx="28">
                  <c:v>1961</c:v>
                </c:pt>
                <c:pt idx="29">
                  <c:v>1962</c:v>
                </c:pt>
                <c:pt idx="30">
                  <c:v>1963</c:v>
                </c:pt>
                <c:pt idx="31">
                  <c:v>1964</c:v>
                </c:pt>
                <c:pt idx="32">
                  <c:v>1965</c:v>
                </c:pt>
                <c:pt idx="33">
                  <c:v>1966</c:v>
                </c:pt>
                <c:pt idx="34">
                  <c:v>1967</c:v>
                </c:pt>
                <c:pt idx="35">
                  <c:v>1968</c:v>
                </c:pt>
                <c:pt idx="36">
                  <c:v>1969</c:v>
                </c:pt>
                <c:pt idx="37">
                  <c:v>1970</c:v>
                </c:pt>
                <c:pt idx="38">
                  <c:v>1971</c:v>
                </c:pt>
                <c:pt idx="39">
                  <c:v>1972</c:v>
                </c:pt>
                <c:pt idx="40">
                  <c:v>1973</c:v>
                </c:pt>
                <c:pt idx="41">
                  <c:v>1974</c:v>
                </c:pt>
                <c:pt idx="42">
                  <c:v>1975</c:v>
                </c:pt>
                <c:pt idx="43">
                  <c:v>1976</c:v>
                </c:pt>
                <c:pt idx="44">
                  <c:v>1977</c:v>
                </c:pt>
                <c:pt idx="45">
                  <c:v>1978</c:v>
                </c:pt>
                <c:pt idx="46">
                  <c:v>1979</c:v>
                </c:pt>
                <c:pt idx="47">
                  <c:v>1980</c:v>
                </c:pt>
                <c:pt idx="48">
                  <c:v>1981</c:v>
                </c:pt>
                <c:pt idx="49">
                  <c:v>1982</c:v>
                </c:pt>
                <c:pt idx="50">
                  <c:v>1983</c:v>
                </c:pt>
                <c:pt idx="51">
                  <c:v>1984</c:v>
                </c:pt>
                <c:pt idx="52">
                  <c:v>1985</c:v>
                </c:pt>
                <c:pt idx="53">
                  <c:v>1986</c:v>
                </c:pt>
                <c:pt idx="54">
                  <c:v>1987</c:v>
                </c:pt>
                <c:pt idx="55">
                  <c:v>1988</c:v>
                </c:pt>
                <c:pt idx="56">
                  <c:v>1989</c:v>
                </c:pt>
                <c:pt idx="57">
                  <c:v>1990</c:v>
                </c:pt>
                <c:pt idx="58">
                  <c:v>1991</c:v>
                </c:pt>
                <c:pt idx="59">
                  <c:v>1992</c:v>
                </c:pt>
                <c:pt idx="60">
                  <c:v>1993</c:v>
                </c:pt>
                <c:pt idx="61">
                  <c:v>1994</c:v>
                </c:pt>
                <c:pt idx="62">
                  <c:v>1995</c:v>
                </c:pt>
                <c:pt idx="63">
                  <c:v>1996</c:v>
                </c:pt>
                <c:pt idx="64">
                  <c:v>1997</c:v>
                </c:pt>
              </c:numCache>
            </c:numRef>
          </c:cat>
          <c:val>
            <c:numRef>
              <c:f>'data-Fig6'!$E$24:$E$86</c:f>
              <c:numCache>
                <c:ptCount val="63"/>
                <c:pt idx="0">
                  <c:v>0.03267</c:v>
                </c:pt>
                <c:pt idx="1">
                  <c:v>0.03143</c:v>
                </c:pt>
                <c:pt idx="3">
                  <c:v>0.033490000000000006</c:v>
                </c:pt>
                <c:pt idx="6">
                  <c:v>0.043590000000000004</c:v>
                </c:pt>
                <c:pt idx="10">
                  <c:v>0.0371</c:v>
                </c:pt>
                <c:pt idx="12">
                  <c:v>0.03443</c:v>
                </c:pt>
                <c:pt idx="14">
                  <c:v>0.03261</c:v>
                </c:pt>
                <c:pt idx="16">
                  <c:v>0.03232</c:v>
                </c:pt>
                <c:pt idx="18">
                  <c:v>0.033659999999999995</c:v>
                </c:pt>
                <c:pt idx="20">
                  <c:v>0.032990000000000005</c:v>
                </c:pt>
                <c:pt idx="22">
                  <c:v>0.03243</c:v>
                </c:pt>
                <c:pt idx="24">
                  <c:v>0.03308</c:v>
                </c:pt>
                <c:pt idx="26">
                  <c:v>0.03505</c:v>
                </c:pt>
                <c:pt idx="28">
                  <c:v>0.036160000000000005</c:v>
                </c:pt>
                <c:pt idx="30">
                  <c:v>0.03635</c:v>
                </c:pt>
                <c:pt idx="32">
                  <c:v>0.034980000000000004</c:v>
                </c:pt>
                <c:pt idx="34">
                  <c:v>0.03579</c:v>
                </c:pt>
                <c:pt idx="36">
                  <c:v>0.03658</c:v>
                </c:pt>
                <c:pt idx="38">
                  <c:v>0.03622</c:v>
                </c:pt>
                <c:pt idx="40">
                  <c:v>0.03199</c:v>
                </c:pt>
                <c:pt idx="42">
                  <c:v>0.026789999999999998</c:v>
                </c:pt>
                <c:pt idx="44">
                  <c:v>0.02559</c:v>
                </c:pt>
                <c:pt idx="46">
                  <c:v>0.025090000000000005</c:v>
                </c:pt>
                <c:pt idx="48">
                  <c:v>0.0258</c:v>
                </c:pt>
                <c:pt idx="50">
                  <c:v>0.02621</c:v>
                </c:pt>
                <c:pt idx="52">
                  <c:v>0.0316</c:v>
                </c:pt>
                <c:pt idx="54">
                  <c:v>0.029379999999999996</c:v>
                </c:pt>
                <c:pt idx="56">
                  <c:v>0.03153</c:v>
                </c:pt>
                <c:pt idx="58">
                  <c:v>0.028540000000000003</c:v>
                </c:pt>
                <c:pt idx="60">
                  <c:v>0.028220000000000002</c:v>
                </c:pt>
                <c:pt idx="62">
                  <c:v>0.02667</c:v>
                </c:pt>
              </c:numCache>
            </c:numRef>
          </c:val>
          <c:smooth val="0"/>
        </c:ser>
        <c:marker val="1"/>
        <c:axId val="38596856"/>
        <c:axId val="11827385"/>
      </c:lineChart>
      <c:catAx>
        <c:axId val="38596856"/>
        <c:scaling>
          <c:orientation val="minMax"/>
          <c:max val="100"/>
        </c:scaling>
        <c:axPos val="b"/>
        <c:majorGridlines>
          <c:spPr>
            <a:ln w="12700">
              <a:solidFill/>
              <a:prstDash val="sysDot"/>
            </a:ln>
          </c:spPr>
        </c:majorGridlines>
        <c:delete val="0"/>
        <c:numFmt formatCode="0"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1827385"/>
        <c:crossesAt val="0"/>
        <c:auto val="1"/>
        <c:lblOffset val="100"/>
        <c:tickLblSkip val="5"/>
        <c:tickMarkSkip val="5"/>
        <c:noMultiLvlLbl val="0"/>
      </c:catAx>
      <c:valAx>
        <c:axId val="11827385"/>
        <c:scaling>
          <c:orientation val="minMax"/>
        </c:scaling>
        <c:axPos val="l"/>
        <c:title>
          <c:tx>
            <c:rich>
              <a:bodyPr vert="horz" rot="-5400000" anchor="ctr"/>
              <a:lstStyle/>
              <a:p>
                <a:pPr algn="ctr">
                  <a:defRPr/>
                </a:pPr>
                <a:r>
                  <a:rPr lang="en-US" cap="none" sz="1600" b="1" i="0" u="none" baseline="0">
                    <a:latin typeface="Arial"/>
                    <a:ea typeface="Arial"/>
                    <a:cs typeface="Arial"/>
                  </a:rPr>
                  <a:t>Income Share (in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8596856"/>
        <c:crossesAt val="1"/>
        <c:crossBetween val="between"/>
        <c:dispUnits/>
      </c:valAx>
      <c:spPr>
        <a:ln w="3175">
          <a:solidFill/>
        </a:ln>
      </c:spPr>
    </c:plotArea>
    <c:legend>
      <c:legendPos val="r"/>
      <c:layout>
        <c:manualLayout>
          <c:xMode val="edge"/>
          <c:yMode val="edge"/>
          <c:x val="0.26775"/>
          <c:y val="0.1065"/>
          <c:w val="0.6435"/>
          <c:h val="0.093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5875"/>
          <c:w val="0.86825"/>
          <c:h val="0.859"/>
        </c:manualLayout>
      </c:layout>
      <c:lineChart>
        <c:grouping val="standard"/>
        <c:varyColors val="0"/>
        <c:ser>
          <c:idx val="0"/>
          <c:order val="0"/>
          <c:tx>
            <c:strRef>
              <c:f>'data-fig7'!$C$1</c:f>
              <c:strCache>
                <c:ptCount val="1"/>
                <c:pt idx="0">
                  <c:v>Top 10-5%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'data-fig7'!$C$2:$C$23</c:f>
              <c:numCache>
                <c:ptCount val="22"/>
                <c:pt idx="0">
                  <c:v>0.11239</c:v>
                </c:pt>
                <c:pt idx="1">
                  <c:v>0.11843999999999999</c:v>
                </c:pt>
                <c:pt idx="2">
                  <c:v>0.1396</c:v>
                </c:pt>
                <c:pt idx="3">
                  <c:v>0.13042</c:v>
                </c:pt>
                <c:pt idx="4">
                  <c:v>0.11276</c:v>
                </c:pt>
                <c:pt idx="5">
                  <c:v>0.10202</c:v>
                </c:pt>
                <c:pt idx="9">
                  <c:v>0.13256</c:v>
                </c:pt>
                <c:pt idx="10">
                  <c:v>0.12608</c:v>
                </c:pt>
                <c:pt idx="11">
                  <c:v>0.1394</c:v>
                </c:pt>
                <c:pt idx="12">
                  <c:v>0.13664</c:v>
                </c:pt>
                <c:pt idx="13">
                  <c:v>0.13709</c:v>
                </c:pt>
                <c:pt idx="14">
                  <c:v>0.13668</c:v>
                </c:pt>
                <c:pt idx="15">
                  <c:v>0.13219</c:v>
                </c:pt>
                <c:pt idx="16">
                  <c:v>0.12618000000000001</c:v>
                </c:pt>
                <c:pt idx="17">
                  <c:v>0.12552</c:v>
                </c:pt>
                <c:pt idx="18">
                  <c:v>0.12206</c:v>
                </c:pt>
                <c:pt idx="19">
                  <c:v>0.12957000000000002</c:v>
                </c:pt>
                <c:pt idx="20">
                  <c:v>0.13357</c:v>
                </c:pt>
                <c:pt idx="21">
                  <c:v>0.13326000000000002</c:v>
                </c:pt>
              </c:numCache>
            </c:numRef>
          </c:val>
          <c:smooth val="0"/>
        </c:ser>
        <c:ser>
          <c:idx val="1"/>
          <c:order val="1"/>
          <c:tx>
            <c:strRef>
              <c:f>'data-fig7'!$D$1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'data-fig7'!$D$2:$D$23</c:f>
              <c:numCache>
                <c:ptCount val="22"/>
                <c:pt idx="0">
                  <c:v>0.26920000000000005</c:v>
                </c:pt>
                <c:pt idx="1">
                  <c:v>0.26366</c:v>
                </c:pt>
                <c:pt idx="2">
                  <c:v>0.25876</c:v>
                </c:pt>
                <c:pt idx="3">
                  <c:v>0.2593</c:v>
                </c:pt>
                <c:pt idx="4">
                  <c:v>0.23873999999999998</c:v>
                </c:pt>
                <c:pt idx="5">
                  <c:v>0.24556000000000003</c:v>
                </c:pt>
                <c:pt idx="6">
                  <c:v>0.27533</c:v>
                </c:pt>
                <c:pt idx="7">
                  <c:v>0.28037</c:v>
                </c:pt>
                <c:pt idx="8">
                  <c:v>0.28874</c:v>
                </c:pt>
                <c:pt idx="9">
                  <c:v>0.27191</c:v>
                </c:pt>
                <c:pt idx="10">
                  <c:v>0.27852</c:v>
                </c:pt>
                <c:pt idx="11">
                  <c:v>0.27165</c:v>
                </c:pt>
                <c:pt idx="12">
                  <c:v>0.27079000000000003</c:v>
                </c:pt>
                <c:pt idx="13">
                  <c:v>0.27234</c:v>
                </c:pt>
                <c:pt idx="14">
                  <c:v>0.27254</c:v>
                </c:pt>
                <c:pt idx="15">
                  <c:v>0.26642</c:v>
                </c:pt>
                <c:pt idx="16">
                  <c:v>0.25821</c:v>
                </c:pt>
                <c:pt idx="17">
                  <c:v>0.25499</c:v>
                </c:pt>
                <c:pt idx="18">
                  <c:v>0.25146</c:v>
                </c:pt>
                <c:pt idx="19">
                  <c:v>0.23592</c:v>
                </c:pt>
                <c:pt idx="20">
                  <c:v>0.23012000000000002</c:v>
                </c:pt>
                <c:pt idx="21">
                  <c:v>0.23187000000000002</c:v>
                </c:pt>
              </c:numCache>
            </c:numRef>
          </c:val>
          <c:smooth val="0"/>
        </c:ser>
        <c:ser>
          <c:idx val="2"/>
          <c:order val="2"/>
          <c:tx>
            <c:strRef>
              <c:f>'data-fig7'!$B$1</c:f>
              <c:strCache>
                <c:ptCount val="1"/>
                <c:pt idx="0">
                  <c:v>Top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'data-fig7'!$A$2:$A$23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'data-fig7'!$B$2:$B$23</c:f>
              <c:numCache>
                <c:ptCount val="22"/>
                <c:pt idx="0">
                  <c:v>0.46653</c:v>
                </c:pt>
                <c:pt idx="1">
                  <c:v>0.42253999999999997</c:v>
                </c:pt>
                <c:pt idx="2">
                  <c:v>0.36415</c:v>
                </c:pt>
                <c:pt idx="3">
                  <c:v>0.38048000000000004</c:v>
                </c:pt>
                <c:pt idx="4">
                  <c:v>0.40678</c:v>
                </c:pt>
                <c:pt idx="5">
                  <c:v>0.41948</c:v>
                </c:pt>
                <c:pt idx="6">
                  <c:v>0.40431</c:v>
                </c:pt>
                <c:pt idx="7">
                  <c:v>0.401</c:v>
                </c:pt>
                <c:pt idx="8">
                  <c:v>0.44429</c:v>
                </c:pt>
                <c:pt idx="9">
                  <c:v>0.40393</c:v>
                </c:pt>
                <c:pt idx="10">
                  <c:v>0.41453000000000007</c:v>
                </c:pt>
                <c:pt idx="11">
                  <c:v>0.37143000000000004</c:v>
                </c:pt>
                <c:pt idx="12">
                  <c:v>0.383</c:v>
                </c:pt>
                <c:pt idx="13">
                  <c:v>0.37823999999999997</c:v>
                </c:pt>
                <c:pt idx="14">
                  <c:v>0.38966</c:v>
                </c:pt>
                <c:pt idx="15">
                  <c:v>0.39987</c:v>
                </c:pt>
                <c:pt idx="16">
                  <c:v>0.41499</c:v>
                </c:pt>
                <c:pt idx="17">
                  <c:v>0.41852</c:v>
                </c:pt>
                <c:pt idx="18">
                  <c:v>0.41561000000000003</c:v>
                </c:pt>
                <c:pt idx="19">
                  <c:v>0.33035</c:v>
                </c:pt>
                <c:pt idx="20">
                  <c:v>0.33567</c:v>
                </c:pt>
                <c:pt idx="21">
                  <c:v>0.34797</c:v>
                </c:pt>
              </c:numCache>
            </c:numRef>
          </c:val>
          <c:smooth val="0"/>
        </c:ser>
        <c:marker val="1"/>
        <c:axId val="39337602"/>
        <c:axId val="18494099"/>
      </c:lineChart>
      <c:lineChart>
        <c:grouping val="standard"/>
        <c:varyColors val="0"/>
        <c:marker val="1"/>
        <c:axId val="32229164"/>
        <c:axId val="21627021"/>
      </c:lineChart>
      <c:dateAx>
        <c:axId val="39337602"/>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8494099"/>
        <c:crosses val="autoZero"/>
        <c:auto val="0"/>
        <c:majorUnit val="4"/>
        <c:majorTimeUnit val="years"/>
        <c:noMultiLvlLbl val="0"/>
      </c:dateAx>
      <c:valAx>
        <c:axId val="18494099"/>
        <c:scaling>
          <c:orientation val="minMax"/>
        </c:scaling>
        <c:axPos val="l"/>
        <c:title>
          <c:tx>
            <c:rich>
              <a:bodyPr vert="horz" rot="-5400000" anchor="ctr"/>
              <a:lstStyle/>
              <a:p>
                <a:pPr algn="ctr">
                  <a:defRPr/>
                </a:pPr>
                <a:r>
                  <a:rPr lang="en-US" cap="none" sz="1775"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9337602"/>
        <c:crossesAt val="1"/>
        <c:crossBetween val="between"/>
        <c:dispUnits/>
      </c:valAx>
      <c:catAx>
        <c:axId val="32229164"/>
        <c:scaling>
          <c:orientation val="minMax"/>
        </c:scaling>
        <c:axPos val="b"/>
        <c:delete val="1"/>
        <c:majorTickMark val="in"/>
        <c:minorTickMark val="none"/>
        <c:tickLblPos val="nextTo"/>
        <c:crossAx val="21627021"/>
        <c:crossesAt val="1"/>
        <c:auto val="1"/>
        <c:lblOffset val="100"/>
        <c:noMultiLvlLbl val="0"/>
      </c:catAx>
      <c:valAx>
        <c:axId val="21627021"/>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32229164"/>
        <c:crosses val="max"/>
        <c:crossBetween val="between"/>
        <c:dispUnits/>
        <c:majorUnit val="10"/>
        <c:minorUnit val="10"/>
      </c:valAx>
      <c:spPr>
        <a:ln w="3175">
          <a:solidFill/>
        </a:ln>
      </c:spPr>
    </c:plotArea>
    <c:legend>
      <c:legendPos val="r"/>
      <c:layout>
        <c:manualLayout>
          <c:xMode val="edge"/>
          <c:yMode val="edge"/>
          <c:x val="0.26025"/>
          <c:y val="0.706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54"/>
          <c:w val="0.869"/>
          <c:h val="0.86275"/>
        </c:manualLayout>
      </c:layout>
      <c:lineChart>
        <c:grouping val="standard"/>
        <c:varyColors val="0"/>
        <c:ser>
          <c:idx val="0"/>
          <c:order val="0"/>
          <c:tx>
            <c:strRef>
              <c:f>'data-fig8'!$C$1</c:f>
              <c:strCache>
                <c:ptCount val="1"/>
                <c:pt idx="0">
                  <c:v>Top 1-.5%</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'data-fig8'!$C$2:$C$23</c:f>
              <c:numCache>
                <c:ptCount val="22"/>
                <c:pt idx="0">
                  <c:v>0.095</c:v>
                </c:pt>
                <c:pt idx="1">
                  <c:v>0.08692</c:v>
                </c:pt>
                <c:pt idx="2">
                  <c:v>0.08083</c:v>
                </c:pt>
                <c:pt idx="3">
                  <c:v>0.08607</c:v>
                </c:pt>
                <c:pt idx="4">
                  <c:v>0.08194000000000001</c:v>
                </c:pt>
                <c:pt idx="5">
                  <c:v>0.09015000000000001</c:v>
                </c:pt>
                <c:pt idx="6">
                  <c:v>0.09267</c:v>
                </c:pt>
                <c:pt idx="7">
                  <c:v>0.09294000000000001</c:v>
                </c:pt>
                <c:pt idx="8">
                  <c:v>0.09862</c:v>
                </c:pt>
                <c:pt idx="9">
                  <c:v>0.09189</c:v>
                </c:pt>
                <c:pt idx="10">
                  <c:v>0.09606</c:v>
                </c:pt>
                <c:pt idx="11">
                  <c:v>0.0874</c:v>
                </c:pt>
                <c:pt idx="12">
                  <c:v>0.08832000000000001</c:v>
                </c:pt>
                <c:pt idx="13">
                  <c:v>0.08728</c:v>
                </c:pt>
                <c:pt idx="14">
                  <c:v>0.08803000000000001</c:v>
                </c:pt>
                <c:pt idx="15">
                  <c:v>0.08756</c:v>
                </c:pt>
                <c:pt idx="16">
                  <c:v>0.08831</c:v>
                </c:pt>
                <c:pt idx="17">
                  <c:v>0.08802</c:v>
                </c:pt>
                <c:pt idx="18">
                  <c:v>0.08774</c:v>
                </c:pt>
                <c:pt idx="19">
                  <c:v>0.07479000000000001</c:v>
                </c:pt>
                <c:pt idx="20">
                  <c:v>0.07054</c:v>
                </c:pt>
                <c:pt idx="21">
                  <c:v>0.07158</c:v>
                </c:pt>
              </c:numCache>
            </c:numRef>
          </c:val>
          <c:smooth val="0"/>
        </c:ser>
        <c:ser>
          <c:idx val="1"/>
          <c:order val="1"/>
          <c:tx>
            <c:strRef>
              <c:f>'data-fig8'!$D$1</c:f>
              <c:strCache>
                <c:ptCount val="1"/>
                <c:pt idx="0">
                  <c:v>Top .5-.1%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'data-fig8'!$D$2:$D$23</c:f>
              <c:numCache>
                <c:ptCount val="22"/>
                <c:pt idx="0">
                  <c:v>0.18028</c:v>
                </c:pt>
                <c:pt idx="1">
                  <c:v>0.15885</c:v>
                </c:pt>
                <c:pt idx="2">
                  <c:v>0.14087</c:v>
                </c:pt>
                <c:pt idx="3">
                  <c:v>0.14884</c:v>
                </c:pt>
                <c:pt idx="4">
                  <c:v>0.15991</c:v>
                </c:pt>
                <c:pt idx="5">
                  <c:v>0.15794</c:v>
                </c:pt>
                <c:pt idx="6">
                  <c:v>0.15671</c:v>
                </c:pt>
                <c:pt idx="7">
                  <c:v>0.15562</c:v>
                </c:pt>
                <c:pt idx="8">
                  <c:v>0.17023</c:v>
                </c:pt>
                <c:pt idx="9">
                  <c:v>0.15471000000000001</c:v>
                </c:pt>
                <c:pt idx="10">
                  <c:v>0.15947</c:v>
                </c:pt>
                <c:pt idx="11">
                  <c:v>0.14049</c:v>
                </c:pt>
                <c:pt idx="12">
                  <c:v>0.14387</c:v>
                </c:pt>
                <c:pt idx="13">
                  <c:v>0.14107</c:v>
                </c:pt>
                <c:pt idx="14">
                  <c:v>0.14515</c:v>
                </c:pt>
                <c:pt idx="15">
                  <c:v>0.1477</c:v>
                </c:pt>
                <c:pt idx="16">
                  <c:v>0.15173</c:v>
                </c:pt>
                <c:pt idx="17">
                  <c:v>0.15164</c:v>
                </c:pt>
                <c:pt idx="18">
                  <c:v>0.1487</c:v>
                </c:pt>
                <c:pt idx="19">
                  <c:v>0.12109</c:v>
                </c:pt>
                <c:pt idx="20">
                  <c:v>0.11581</c:v>
                </c:pt>
                <c:pt idx="21">
                  <c:v>0.11656000000000001</c:v>
                </c:pt>
              </c:numCache>
            </c:numRef>
          </c:val>
          <c:smooth val="0"/>
        </c:ser>
        <c:ser>
          <c:idx val="2"/>
          <c:order val="2"/>
          <c:tx>
            <c:strRef>
              <c:f>'data-fig8'!$B$1</c:f>
              <c:strCache>
                <c:ptCount val="1"/>
                <c:pt idx="0">
                  <c:v>Top 0.1%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'data-fig8'!$A$2:$A$23</c:f>
              <c:strCache>
                <c:ptCount val="22"/>
                <c:pt idx="0">
                  <c:v>4750</c:v>
                </c:pt>
                <c:pt idx="1">
                  <c:v>5480</c:v>
                </c:pt>
                <c:pt idx="2">
                  <c:v>6941</c:v>
                </c:pt>
                <c:pt idx="3">
                  <c:v>7672</c:v>
                </c:pt>
                <c:pt idx="4">
                  <c:v>9133</c:v>
                </c:pt>
                <c:pt idx="5">
                  <c:v>10594</c:v>
                </c:pt>
                <c:pt idx="6">
                  <c:v>12420</c:v>
                </c:pt>
                <c:pt idx="7">
                  <c:v>13150</c:v>
                </c:pt>
                <c:pt idx="8">
                  <c:v>13881</c:v>
                </c:pt>
                <c:pt idx="9">
                  <c:v>14611</c:v>
                </c:pt>
                <c:pt idx="10">
                  <c:v>14977</c:v>
                </c:pt>
                <c:pt idx="11">
                  <c:v>16438</c:v>
                </c:pt>
                <c:pt idx="12">
                  <c:v>17168</c:v>
                </c:pt>
                <c:pt idx="13">
                  <c:v>17899</c:v>
                </c:pt>
                <c:pt idx="14">
                  <c:v>18629</c:v>
                </c:pt>
                <c:pt idx="15">
                  <c:v>19360</c:v>
                </c:pt>
                <c:pt idx="16">
                  <c:v>20090</c:v>
                </c:pt>
                <c:pt idx="17">
                  <c:v>20821</c:v>
                </c:pt>
                <c:pt idx="18">
                  <c:v>25204</c:v>
                </c:pt>
                <c:pt idx="19">
                  <c:v>29587</c:v>
                </c:pt>
                <c:pt idx="20">
                  <c:v>33239</c:v>
                </c:pt>
                <c:pt idx="21">
                  <c:v>35431</c:v>
                </c:pt>
              </c:strCache>
            </c:strRef>
          </c:cat>
          <c:val>
            <c:numRef>
              <c:f>'data-fig8'!$B$2:$B$23</c:f>
              <c:numCache>
                <c:ptCount val="22"/>
                <c:pt idx="0">
                  <c:v>0.19125</c:v>
                </c:pt>
                <c:pt idx="1">
                  <c:v>0.17677</c:v>
                </c:pt>
                <c:pt idx="2">
                  <c:v>0.14245</c:v>
                </c:pt>
                <c:pt idx="3">
                  <c:v>0.14557</c:v>
                </c:pt>
                <c:pt idx="4">
                  <c:v>0.16493</c:v>
                </c:pt>
                <c:pt idx="5">
                  <c:v>0.17139</c:v>
                </c:pt>
                <c:pt idx="6">
                  <c:v>0.15493</c:v>
                </c:pt>
                <c:pt idx="7">
                  <c:v>0.15244</c:v>
                </c:pt>
                <c:pt idx="8">
                  <c:v>0.17544</c:v>
                </c:pt>
                <c:pt idx="9">
                  <c:v>0.15733</c:v>
                </c:pt>
                <c:pt idx="10">
                  <c:v>0.159</c:v>
                </c:pt>
                <c:pt idx="11">
                  <c:v>0.14354</c:v>
                </c:pt>
                <c:pt idx="12">
                  <c:v>0.15081</c:v>
                </c:pt>
                <c:pt idx="13">
                  <c:v>0.14989000000000002</c:v>
                </c:pt>
                <c:pt idx="14">
                  <c:v>0.15648</c:v>
                </c:pt>
                <c:pt idx="15">
                  <c:v>0.16460999999999998</c:v>
                </c:pt>
                <c:pt idx="16">
                  <c:v>0.17495000000000002</c:v>
                </c:pt>
                <c:pt idx="17">
                  <c:v>0.17886</c:v>
                </c:pt>
                <c:pt idx="18">
                  <c:v>0.17917000000000002</c:v>
                </c:pt>
                <c:pt idx="19">
                  <c:v>0.13447</c:v>
                </c:pt>
                <c:pt idx="20">
                  <c:v>0.14932</c:v>
                </c:pt>
                <c:pt idx="21">
                  <c:v>0.15983</c:v>
                </c:pt>
              </c:numCache>
            </c:numRef>
          </c:val>
          <c:smooth val="0"/>
        </c:ser>
        <c:marker val="1"/>
        <c:axId val="60425462"/>
        <c:axId val="6958247"/>
      </c:lineChart>
      <c:lineChart>
        <c:grouping val="standard"/>
        <c:varyColors val="0"/>
        <c:marker val="1"/>
        <c:axId val="62624224"/>
        <c:axId val="26747105"/>
      </c:lineChart>
      <c:dateAx>
        <c:axId val="60425462"/>
        <c:scaling>
          <c:orientation val="minMax"/>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6958247"/>
        <c:crosses val="autoZero"/>
        <c:auto val="0"/>
        <c:majorUnit val="4"/>
        <c:majorTimeUnit val="years"/>
        <c:noMultiLvlLbl val="0"/>
      </c:dateAx>
      <c:valAx>
        <c:axId val="6958247"/>
        <c:scaling>
          <c:orientation val="minMax"/>
        </c:scaling>
        <c:axPos val="l"/>
        <c:title>
          <c:tx>
            <c:rich>
              <a:bodyPr vert="horz" rot="-5400000" anchor="ctr"/>
              <a:lstStyle/>
              <a:p>
                <a:pPr algn="ctr">
                  <a:defRPr/>
                </a:pPr>
                <a:r>
                  <a:rPr lang="en-US" cap="none" sz="1775" b="1" i="0" u="none" baseline="0">
                    <a:latin typeface="Arial"/>
                    <a:ea typeface="Arial"/>
                    <a:cs typeface="Arial"/>
                  </a:rPr>
                  <a:t>Wealth Share</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60425462"/>
        <c:crossesAt val="1"/>
        <c:crossBetween val="between"/>
        <c:dispUnits/>
      </c:valAx>
      <c:catAx>
        <c:axId val="62624224"/>
        <c:scaling>
          <c:orientation val="minMax"/>
        </c:scaling>
        <c:axPos val="b"/>
        <c:delete val="1"/>
        <c:majorTickMark val="in"/>
        <c:minorTickMark val="none"/>
        <c:tickLblPos val="nextTo"/>
        <c:crossAx val="26747105"/>
        <c:crossesAt val="1"/>
        <c:auto val="1"/>
        <c:lblOffset val="100"/>
        <c:noMultiLvlLbl val="0"/>
      </c:catAx>
      <c:valAx>
        <c:axId val="26747105"/>
        <c:scaling>
          <c:logBase val="10"/>
          <c:orientation val="minMax"/>
          <c:max val="100"/>
          <c:min val="1"/>
        </c:scaling>
        <c:axPos val="l"/>
        <c:delete val="0"/>
        <c:numFmt formatCode="0" sourceLinked="0"/>
        <c:majorTickMark val="in"/>
        <c:minorTickMark val="none"/>
        <c:tickLblPos val="nextTo"/>
        <c:txPr>
          <a:bodyPr/>
          <a:lstStyle/>
          <a:p>
            <a:pPr>
              <a:defRPr lang="en-US" cap="none" sz="1575" b="1" i="0" u="none" baseline="0">
                <a:latin typeface="Arial"/>
                <a:ea typeface="Arial"/>
                <a:cs typeface="Arial"/>
              </a:defRPr>
            </a:pPr>
          </a:p>
        </c:txPr>
        <c:crossAx val="62624224"/>
        <c:crosses val="max"/>
        <c:crossBetween val="between"/>
        <c:dispUnits/>
        <c:majorUnit val="10"/>
        <c:minorUnit val="10"/>
      </c:valAx>
      <c:spPr>
        <a:ln w="3175">
          <a:solidFill/>
        </a:ln>
      </c:spPr>
    </c:plotArea>
    <c:legend>
      <c:legendPos val="r"/>
      <c:layout>
        <c:manualLayout>
          <c:xMode val="edge"/>
          <c:yMode val="edge"/>
          <c:x val="0.2545"/>
          <c:y val="0.704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915"/>
          <c:w val="0.90225"/>
          <c:h val="0.88425"/>
        </c:manualLayout>
      </c:layout>
      <c:lineChart>
        <c:grouping val="standard"/>
        <c:varyColors val="0"/>
        <c:ser>
          <c:idx val="0"/>
          <c:order val="0"/>
          <c:tx>
            <c:strRef>
              <c:f>'data-Fig9'!$B$3</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'data-Fig9'!$B$4:$B$88</c:f>
              <c:numCache>
                <c:ptCount val="85"/>
                <c:pt idx="3">
                  <c:v>0.38123857466074784</c:v>
                </c:pt>
                <c:pt idx="4">
                  <c:v>0.3558257161557098</c:v>
                </c:pt>
                <c:pt idx="5">
                  <c:v>0.36796973063664856</c:v>
                </c:pt>
                <c:pt idx="6">
                  <c:v>0.3992910241821857</c:v>
                </c:pt>
                <c:pt idx="7">
                  <c:v>0.37605256764663453</c:v>
                </c:pt>
                <c:pt idx="8">
                  <c:v>0.3521958546432805</c:v>
                </c:pt>
                <c:pt idx="9">
                  <c:v>0.36020428129399923</c:v>
                </c:pt>
                <c:pt idx="10">
                  <c:v>0.3521836043792112</c:v>
                </c:pt>
                <c:pt idx="11">
                  <c:v>0.36695348112975446</c:v>
                </c:pt>
                <c:pt idx="12">
                  <c:v>0.3601994298958545</c:v>
                </c:pt>
                <c:pt idx="13">
                  <c:v>0.3514713862281586</c:v>
                </c:pt>
                <c:pt idx="14">
                  <c:v>0.3920609971482385</c:v>
                </c:pt>
                <c:pt idx="15">
                  <c:v>0.3649708603301221</c:v>
                </c:pt>
                <c:pt idx="16">
                  <c:v>0.36761600508551645</c:v>
                </c:pt>
                <c:pt idx="17">
                  <c:v>0.4029236184190606</c:v>
                </c:pt>
                <c:pt idx="18">
                  <c:v>0.34703806951647004</c:v>
                </c:pt>
                <c:pt idx="19">
                  <c:v>0.28398384570196605</c:v>
                </c:pt>
                <c:pt idx="20">
                  <c:v>0.30307277779173186</c:v>
                </c:pt>
                <c:pt idx="21">
                  <c:v>0.2808641736053032</c:v>
                </c:pt>
                <c:pt idx="22">
                  <c:v>0.2777418339519849</c:v>
                </c:pt>
                <c:pt idx="23">
                  <c:v>0.2970165934229569</c:v>
                </c:pt>
                <c:pt idx="24">
                  <c:v>0.2696785690776784</c:v>
                </c:pt>
                <c:pt idx="25">
                  <c:v>0.270649522788525</c:v>
                </c:pt>
                <c:pt idx="26">
                  <c:v>0.25950806942538057</c:v>
                </c:pt>
                <c:pt idx="27">
                  <c:v>0.2526924293531835</c:v>
                </c:pt>
                <c:pt idx="28">
                  <c:v>0.2530486805449229</c:v>
                </c:pt>
                <c:pt idx="29">
                  <c:v>0.23739337861608611</c:v>
                </c:pt>
                <c:pt idx="30">
                  <c:v>0.24261150662292205</c:v>
                </c:pt>
                <c:pt idx="31">
                  <c:v>0.25490494026835603</c:v>
                </c:pt>
                <c:pt idx="32">
                  <c:v>0.24651631972953014</c:v>
                </c:pt>
                <c:pt idx="33">
                  <c:v>0.24491324779217621</c:v>
                </c:pt>
                <c:pt idx="34">
                  <c:v>0.24276518331738128</c:v>
                </c:pt>
                <c:pt idx="35">
                  <c:v>0.23042023368195114</c:v>
                </c:pt>
                <c:pt idx="36">
                  <c:v>0.2258929955700505</c:v>
                </c:pt>
                <c:pt idx="37">
                  <c:v>0.22775564638356108</c:v>
                </c:pt>
                <c:pt idx="40">
                  <c:v>0.23774174938353482</c:v>
                </c:pt>
                <c:pt idx="41">
                  <c:v>0.23184982971337265</c:v>
                </c:pt>
                <c:pt idx="43">
                  <c:v>0.24746548778186614</c:v>
                </c:pt>
                <c:pt idx="45">
                  <c:v>0.24180869622913173</c:v>
                </c:pt>
                <c:pt idx="47">
                  <c:v>0.2524844102935614</c:v>
                </c:pt>
                <c:pt idx="49">
                  <c:v>0.24392355559411122</c:v>
                </c:pt>
                <c:pt idx="52">
                  <c:v>0.24697673144043783</c:v>
                </c:pt>
                <c:pt idx="56">
                  <c:v>0.2286189701834779</c:v>
                </c:pt>
                <c:pt idx="59">
                  <c:v>0.23131462305606282</c:v>
                </c:pt>
                <c:pt idx="60">
                  <c:v>0.19321245653515218</c:v>
                </c:pt>
                <c:pt idx="66">
                  <c:v>0.19056332458763425</c:v>
                </c:pt>
                <c:pt idx="67">
                  <c:v>0.21072233739998264</c:v>
                </c:pt>
                <c:pt idx="68">
                  <c:v>0.2095005902240262</c:v>
                </c:pt>
                <c:pt idx="69">
                  <c:v>0.22350440516511147</c:v>
                </c:pt>
                <c:pt idx="70">
                  <c:v>0.22655720456549064</c:v>
                </c:pt>
                <c:pt idx="71">
                  <c:v>0.21566796819727427</c:v>
                </c:pt>
                <c:pt idx="72">
                  <c:v>0.21704840760401914</c:v>
                </c:pt>
                <c:pt idx="73">
                  <c:v>0.21963453597790986</c:v>
                </c:pt>
                <c:pt idx="74">
                  <c:v>0.20863289316085115</c:v>
                </c:pt>
                <c:pt idx="75">
                  <c:v>0.21535435544615378</c:v>
                </c:pt>
                <c:pt idx="76">
                  <c:v>0.21177723742891247</c:v>
                </c:pt>
                <c:pt idx="77">
                  <c:v>0.21303400218558755</c:v>
                </c:pt>
                <c:pt idx="78">
                  <c:v>0.21579945679601625</c:v>
                </c:pt>
                <c:pt idx="79">
                  <c:v>0.21562034204052766</c:v>
                </c:pt>
                <c:pt idx="80">
                  <c:v>0.21620419495058585</c:v>
                </c:pt>
                <c:pt idx="81">
                  <c:v>0.21414128368719426</c:v>
                </c:pt>
                <c:pt idx="82">
                  <c:v>0.21950183346378588</c:v>
                </c:pt>
                <c:pt idx="83">
                  <c:v>0.21903755154566348</c:v>
                </c:pt>
                <c:pt idx="84">
                  <c:v>0.21009360801108504</c:v>
                </c:pt>
              </c:numCache>
            </c:numRef>
          </c:val>
          <c:smooth val="0"/>
        </c:ser>
        <c:ser>
          <c:idx val="2"/>
          <c:order val="1"/>
          <c:tx>
            <c:strRef>
              <c:f>'data-Fig9'!$D$3</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strRef>
              <c:f>'data-Fig9'!$A$4:$A$88</c:f>
              <c:strCache>
                <c:ptCount val="85"/>
                <c:pt idx="0">
                  <c:v>4750</c:v>
                </c:pt>
                <c:pt idx="1">
                  <c:v>5115</c:v>
                </c:pt>
                <c:pt idx="2">
                  <c:v>5480</c:v>
                </c:pt>
                <c:pt idx="3">
                  <c:v>5845</c:v>
                </c:pt>
                <c:pt idx="4">
                  <c:v>6211</c:v>
                </c:pt>
                <c:pt idx="5">
                  <c:v>6576</c:v>
                </c:pt>
                <c:pt idx="6">
                  <c:v>6941</c:v>
                </c:pt>
                <c:pt idx="7">
                  <c:v>7306</c:v>
                </c:pt>
                <c:pt idx="8">
                  <c:v>7672</c:v>
                </c:pt>
                <c:pt idx="9">
                  <c:v>8037</c:v>
                </c:pt>
                <c:pt idx="10">
                  <c:v>8402</c:v>
                </c:pt>
                <c:pt idx="11">
                  <c:v>8767</c:v>
                </c:pt>
                <c:pt idx="12">
                  <c:v>9133</c:v>
                </c:pt>
                <c:pt idx="13">
                  <c:v>9498</c:v>
                </c:pt>
                <c:pt idx="14">
                  <c:v>9863</c:v>
                </c:pt>
                <c:pt idx="15">
                  <c:v>10228</c:v>
                </c:pt>
                <c:pt idx="16">
                  <c:v>10594</c:v>
                </c:pt>
                <c:pt idx="17">
                  <c:v>10959</c:v>
                </c:pt>
                <c:pt idx="18">
                  <c:v>11324</c:v>
                </c:pt>
                <c:pt idx="19">
                  <c:v>11689</c:v>
                </c:pt>
                <c:pt idx="20">
                  <c:v>12055</c:v>
                </c:pt>
                <c:pt idx="21">
                  <c:v>12420</c:v>
                </c:pt>
                <c:pt idx="22">
                  <c:v>12785</c:v>
                </c:pt>
                <c:pt idx="23">
                  <c:v>13150</c:v>
                </c:pt>
                <c:pt idx="24">
                  <c:v>13516</c:v>
                </c:pt>
                <c:pt idx="25">
                  <c:v>13881</c:v>
                </c:pt>
                <c:pt idx="26">
                  <c:v>14246</c:v>
                </c:pt>
                <c:pt idx="27">
                  <c:v>14611</c:v>
                </c:pt>
                <c:pt idx="28">
                  <c:v>14977</c:v>
                </c:pt>
                <c:pt idx="29">
                  <c:v>15342</c:v>
                </c:pt>
                <c:pt idx="30">
                  <c:v>15707</c:v>
                </c:pt>
                <c:pt idx="31">
                  <c:v>16072</c:v>
                </c:pt>
                <c:pt idx="32">
                  <c:v>16438</c:v>
                </c:pt>
                <c:pt idx="33">
                  <c:v>16803</c:v>
                </c:pt>
                <c:pt idx="34">
                  <c:v>17168</c:v>
                </c:pt>
                <c:pt idx="35">
                  <c:v>17533</c:v>
                </c:pt>
                <c:pt idx="36">
                  <c:v>17899</c:v>
                </c:pt>
                <c:pt idx="37">
                  <c:v>18264</c:v>
                </c:pt>
                <c:pt idx="38">
                  <c:v>18629</c:v>
                </c:pt>
                <c:pt idx="39">
                  <c:v>18994</c:v>
                </c:pt>
                <c:pt idx="40">
                  <c:v>19360</c:v>
                </c:pt>
                <c:pt idx="41">
                  <c:v>19725</c:v>
                </c:pt>
                <c:pt idx="42">
                  <c:v>20090</c:v>
                </c:pt>
                <c:pt idx="43">
                  <c:v>20455</c:v>
                </c:pt>
                <c:pt idx="44">
                  <c:v>20821</c:v>
                </c:pt>
                <c:pt idx="45">
                  <c:v>21186</c:v>
                </c:pt>
                <c:pt idx="46">
                  <c:v>21551</c:v>
                </c:pt>
                <c:pt idx="47">
                  <c:v>21916</c:v>
                </c:pt>
                <c:pt idx="48">
                  <c:v>22282</c:v>
                </c:pt>
                <c:pt idx="49">
                  <c:v>22647</c:v>
                </c:pt>
                <c:pt idx="50">
                  <c:v>23012</c:v>
                </c:pt>
                <c:pt idx="51">
                  <c:v>23377</c:v>
                </c:pt>
                <c:pt idx="52">
                  <c:v>23743</c:v>
                </c:pt>
                <c:pt idx="53">
                  <c:v>24108</c:v>
                </c:pt>
                <c:pt idx="54">
                  <c:v>24473</c:v>
                </c:pt>
                <c:pt idx="55">
                  <c:v>24838</c:v>
                </c:pt>
                <c:pt idx="56">
                  <c:v>25204</c:v>
                </c:pt>
                <c:pt idx="57">
                  <c:v>25569</c:v>
                </c:pt>
                <c:pt idx="58">
                  <c:v>25934</c:v>
                </c:pt>
                <c:pt idx="59">
                  <c:v>26299</c:v>
                </c:pt>
                <c:pt idx="60">
                  <c:v>27760</c:v>
                </c:pt>
                <c:pt idx="61">
                  <c:v>28126</c:v>
                </c:pt>
                <c:pt idx="62">
                  <c:v>28491</c:v>
                </c:pt>
                <c:pt idx="63">
                  <c:v>28856</c:v>
                </c:pt>
                <c:pt idx="64">
                  <c:v>29221</c:v>
                </c:pt>
                <c:pt idx="65">
                  <c:v>29587</c:v>
                </c:pt>
                <c:pt idx="66">
                  <c:v>29952</c:v>
                </c:pt>
                <c:pt idx="67">
                  <c:v>30317</c:v>
                </c:pt>
                <c:pt idx="68">
                  <c:v>30682</c:v>
                </c:pt>
                <c:pt idx="69">
                  <c:v>31048</c:v>
                </c:pt>
                <c:pt idx="70">
                  <c:v>31413</c:v>
                </c:pt>
                <c:pt idx="71">
                  <c:v>31778</c:v>
                </c:pt>
                <c:pt idx="72">
                  <c:v>32143</c:v>
                </c:pt>
                <c:pt idx="73">
                  <c:v>32509</c:v>
                </c:pt>
                <c:pt idx="74">
                  <c:v>32874</c:v>
                </c:pt>
                <c:pt idx="75">
                  <c:v>33239</c:v>
                </c:pt>
                <c:pt idx="76">
                  <c:v>33604</c:v>
                </c:pt>
                <c:pt idx="77">
                  <c:v>33970</c:v>
                </c:pt>
                <c:pt idx="78">
                  <c:v>34335</c:v>
                </c:pt>
                <c:pt idx="79">
                  <c:v>34700</c:v>
                </c:pt>
                <c:pt idx="80">
                  <c:v>35065</c:v>
                </c:pt>
                <c:pt idx="81">
                  <c:v>35431</c:v>
                </c:pt>
                <c:pt idx="82">
                  <c:v>35796</c:v>
                </c:pt>
                <c:pt idx="83">
                  <c:v>36161</c:v>
                </c:pt>
                <c:pt idx="84">
                  <c:v>36526</c:v>
                </c:pt>
              </c:strCache>
            </c:strRef>
          </c:cat>
          <c:val>
            <c:numRef>
              <c:f>'data-Fig9'!$D$4:$D$85</c:f>
              <c:numCache>
                <c:ptCount val="82"/>
                <c:pt idx="0">
                  <c:v>0.46653</c:v>
                </c:pt>
                <c:pt idx="2">
                  <c:v>0.42253999999999997</c:v>
                </c:pt>
                <c:pt idx="6">
                  <c:v>0.36415</c:v>
                </c:pt>
                <c:pt idx="8">
                  <c:v>0.38048000000000004</c:v>
                </c:pt>
                <c:pt idx="12">
                  <c:v>0.40678</c:v>
                </c:pt>
                <c:pt idx="16">
                  <c:v>0.41948</c:v>
                </c:pt>
                <c:pt idx="21">
                  <c:v>0.40431</c:v>
                </c:pt>
                <c:pt idx="23">
                  <c:v>0.40099999999999997</c:v>
                </c:pt>
                <c:pt idx="25">
                  <c:v>0.44429</c:v>
                </c:pt>
                <c:pt idx="27">
                  <c:v>0.40393</c:v>
                </c:pt>
                <c:pt idx="28">
                  <c:v>0.41453000000000007</c:v>
                </c:pt>
                <c:pt idx="32">
                  <c:v>0.37143000000000004</c:v>
                </c:pt>
                <c:pt idx="34">
                  <c:v>0.383</c:v>
                </c:pt>
                <c:pt idx="36">
                  <c:v>0.37823999999999997</c:v>
                </c:pt>
                <c:pt idx="38">
                  <c:v>0.38966</c:v>
                </c:pt>
                <c:pt idx="40">
                  <c:v>0.39986999999999995</c:v>
                </c:pt>
                <c:pt idx="42">
                  <c:v>0.41498999999999997</c:v>
                </c:pt>
                <c:pt idx="44">
                  <c:v>0.41852</c:v>
                </c:pt>
                <c:pt idx="56">
                  <c:v>0.41561000000000003</c:v>
                </c:pt>
                <c:pt idx="65">
                  <c:v>0.33035000000000003</c:v>
                </c:pt>
                <c:pt idx="75">
                  <c:v>0.33567</c:v>
                </c:pt>
                <c:pt idx="81">
                  <c:v>0.34797000000000006</c:v>
                </c:pt>
              </c:numCache>
            </c:numRef>
          </c:val>
          <c:smooth val="0"/>
        </c:ser>
        <c:marker val="1"/>
        <c:axId val="39397354"/>
        <c:axId val="19031867"/>
      </c:lineChart>
      <c:dateAx>
        <c:axId val="39397354"/>
        <c:scaling>
          <c:orientation val="minMax"/>
          <c:max val="100"/>
          <c:min val="15"/>
        </c:scaling>
        <c:axPos val="b"/>
        <c:majorGridlines>
          <c:spPr>
            <a:ln w="12700">
              <a:solidFill/>
              <a:prstDash val="sysDot"/>
            </a:ln>
          </c:spPr>
        </c:majorGridlines>
        <c:delete val="0"/>
        <c:numFmt formatCode="yyyy" sourceLinked="0"/>
        <c:majorTickMark val="out"/>
        <c:minorTickMark val="none"/>
        <c:tickLblPos val="nextTo"/>
        <c:txPr>
          <a:bodyPr vert="horz" rot="-5400000"/>
          <a:lstStyle/>
          <a:p>
            <a:pPr>
              <a:defRPr lang="en-US" cap="none" sz="1600" b="1" i="0" u="none" baseline="0">
                <a:latin typeface="Arial"/>
                <a:ea typeface="Arial"/>
                <a:cs typeface="Arial"/>
              </a:defRPr>
            </a:pPr>
          </a:p>
        </c:txPr>
        <c:crossAx val="19031867"/>
        <c:crossesAt val="0"/>
        <c:auto val="0"/>
        <c:noMultiLvlLbl val="0"/>
      </c:dateAx>
      <c:valAx>
        <c:axId val="19031867"/>
        <c:scaling>
          <c:orientation val="minMax"/>
          <c:max val="0.5"/>
          <c:min val="0"/>
        </c:scaling>
        <c:axPos val="l"/>
        <c:title>
          <c:tx>
            <c:rich>
              <a:bodyPr vert="horz" rot="-5400000" anchor="ctr"/>
              <a:lstStyle/>
              <a:p>
                <a:pPr algn="ctr">
                  <a:defRPr/>
                </a:pPr>
                <a:r>
                  <a:rPr lang="en-US" cap="none" sz="1800" b="1" i="0" u="none" baseline="0">
                    <a:latin typeface="Arial"/>
                    <a:ea typeface="Arial"/>
                    <a:cs typeface="Arial"/>
                  </a:rPr>
                  <a:t>Wealth Share </a:t>
                </a:r>
              </a:p>
            </c:rich>
          </c:tx>
          <c:layout>
            <c:manualLayout>
              <c:xMode val="factor"/>
              <c:yMode val="factor"/>
              <c:x val="0"/>
              <c:y val="0"/>
            </c:manualLayout>
          </c:layout>
          <c:overlay val="0"/>
          <c:spPr>
            <a:noFill/>
            <a:ln>
              <a:noFill/>
            </a:ln>
          </c:spPr>
        </c:title>
        <c:majorGridlines>
          <c:spPr>
            <a:ln w="3175">
              <a:solidFill/>
            </a:ln>
          </c:spPr>
        </c:majorGridlines>
        <c:delete val="0"/>
        <c:numFmt formatCode="0%" sourceLinked="0"/>
        <c:majorTickMark val="none"/>
        <c:minorTickMark val="none"/>
        <c:tickLblPos val="nextTo"/>
        <c:spPr>
          <a:ln w="3175">
            <a:solidFill>
              <a:srgbClr val="000000"/>
            </a:solidFill>
          </a:ln>
        </c:spPr>
        <c:txPr>
          <a:bodyPr/>
          <a:lstStyle/>
          <a:p>
            <a:pPr>
              <a:defRPr lang="en-US" cap="none" sz="1600" b="1" i="0" u="none" baseline="0">
                <a:latin typeface="Arial"/>
                <a:ea typeface="Arial"/>
                <a:cs typeface="Arial"/>
              </a:defRPr>
            </a:pPr>
          </a:p>
        </c:txPr>
        <c:crossAx val="39397354"/>
        <c:crossesAt val="1"/>
        <c:crossBetween val="between"/>
        <c:dispUnits/>
      </c:valAx>
      <c:spPr>
        <a:ln w="3175">
          <a:solidFill/>
        </a:ln>
      </c:spPr>
    </c:plotArea>
    <c:legend>
      <c:legendPos val="r"/>
      <c:layout>
        <c:manualLayout>
          <c:xMode val="edge"/>
          <c:yMode val="edge"/>
          <c:x val="0.19375"/>
          <c:y val="0.724"/>
          <c:w val="0.68925"/>
          <c:h val="0.11525"/>
        </c:manualLayout>
      </c:layout>
      <c:overlay val="0"/>
      <c:txPr>
        <a:bodyPr vert="horz" rot="0"/>
        <a:lstStyle/>
        <a:p>
          <a:pPr>
            <a:defRPr lang="en-US" cap="none" sz="1800" b="0"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34</xdr:row>
      <xdr:rowOff>28575</xdr:rowOff>
    </xdr:to>
    <xdr:graphicFrame>
      <xdr:nvGraphicFramePr>
        <xdr:cNvPr id="1" name="Chart 1"/>
        <xdr:cNvGraphicFramePr/>
      </xdr:nvGraphicFramePr>
      <xdr:xfrm>
        <a:off x="0" y="0"/>
        <a:ext cx="8677275" cy="5534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31</xdr:row>
      <xdr:rowOff>28575</xdr:rowOff>
    </xdr:to>
    <xdr:graphicFrame>
      <xdr:nvGraphicFramePr>
        <xdr:cNvPr id="1" name="Chart 1"/>
        <xdr:cNvGraphicFramePr/>
      </xdr:nvGraphicFramePr>
      <xdr:xfrm>
        <a:off x="0" y="0"/>
        <a:ext cx="8677275" cy="5048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190"/>
  <sheetViews>
    <sheetView tabSelected="1" zoomScale="75" zoomScaleNormal="75" workbookViewId="0" topLeftCell="A88">
      <selection activeCell="A1" sqref="A1:K1"/>
    </sheetView>
  </sheetViews>
  <sheetFormatPr defaultColWidth="11.421875" defaultRowHeight="13.5" customHeight="1"/>
  <cols>
    <col min="1" max="1" width="14.57421875" style="18" customWidth="1"/>
    <col min="2" max="2" width="15.28125" style="18" customWidth="1"/>
    <col min="3" max="3" width="14.28125" style="56" customWidth="1"/>
    <col min="4" max="4" width="3.28125" style="56" customWidth="1"/>
    <col min="5" max="5" width="12.00390625" style="56" customWidth="1"/>
    <col min="6" max="6" width="12.140625" style="56" customWidth="1"/>
    <col min="7" max="7" width="3.57421875" style="18" customWidth="1"/>
    <col min="8" max="8" width="15.7109375" style="18" customWidth="1"/>
    <col min="9" max="9" width="16.140625" style="18" customWidth="1"/>
    <col min="10" max="10" width="5.140625" style="18" customWidth="1"/>
    <col min="11" max="11" width="17.140625" style="57" customWidth="1"/>
    <col min="12" max="56" width="4.8515625" style="18" customWidth="1"/>
    <col min="57" max="16384" width="11.421875" style="18" customWidth="1"/>
  </cols>
  <sheetData>
    <row r="1" spans="1:11" ht="18.75" customHeight="1">
      <c r="A1" s="87" t="s">
        <v>176</v>
      </c>
      <c r="B1" s="88"/>
      <c r="C1" s="88"/>
      <c r="D1" s="88"/>
      <c r="E1" s="88"/>
      <c r="F1" s="88"/>
      <c r="G1" s="88"/>
      <c r="H1" s="88"/>
      <c r="I1" s="88"/>
      <c r="J1" s="88"/>
      <c r="K1" s="88"/>
    </row>
    <row r="2" spans="1:11" ht="15.75" customHeight="1">
      <c r="A2" s="19"/>
      <c r="B2" s="86" t="s">
        <v>164</v>
      </c>
      <c r="C2" s="86"/>
      <c r="D2" s="28"/>
      <c r="E2" s="89" t="s">
        <v>226</v>
      </c>
      <c r="F2" s="89"/>
      <c r="G2" s="26"/>
      <c r="H2" s="86" t="s">
        <v>225</v>
      </c>
      <c r="I2" s="86"/>
      <c r="J2" s="28"/>
      <c r="K2" s="43" t="s">
        <v>77</v>
      </c>
    </row>
    <row r="3" spans="1:11" ht="13.5" customHeight="1">
      <c r="A3" s="19"/>
      <c r="B3" s="44" t="s">
        <v>69</v>
      </c>
      <c r="C3" s="45" t="s">
        <v>70</v>
      </c>
      <c r="D3" s="45"/>
      <c r="E3" s="46" t="s">
        <v>71</v>
      </c>
      <c r="F3" s="46" t="s">
        <v>72</v>
      </c>
      <c r="G3" s="44"/>
      <c r="H3" s="46" t="s">
        <v>73</v>
      </c>
      <c r="I3" s="46" t="s">
        <v>74</v>
      </c>
      <c r="J3" s="46"/>
      <c r="K3" s="47" t="s">
        <v>75</v>
      </c>
    </row>
    <row r="4" spans="1:11" ht="13.5" customHeight="1">
      <c r="A4" s="26"/>
      <c r="B4" s="26" t="s">
        <v>281</v>
      </c>
      <c r="C4" s="45" t="s">
        <v>168</v>
      </c>
      <c r="D4" s="45"/>
      <c r="E4" s="45" t="s">
        <v>216</v>
      </c>
      <c r="F4" s="45" t="s">
        <v>180</v>
      </c>
      <c r="G4" s="26"/>
      <c r="H4" s="26" t="s">
        <v>169</v>
      </c>
      <c r="I4" s="26" t="s">
        <v>88</v>
      </c>
      <c r="J4" s="26"/>
      <c r="K4" s="32" t="s">
        <v>68</v>
      </c>
    </row>
    <row r="5" spans="1:11" ht="13.5" customHeight="1">
      <c r="A5" s="34"/>
      <c r="B5" s="28" t="s">
        <v>165</v>
      </c>
      <c r="C5" s="45"/>
      <c r="D5" s="45"/>
      <c r="E5" s="45"/>
      <c r="F5" s="45" t="s">
        <v>227</v>
      </c>
      <c r="G5" s="28"/>
      <c r="H5" s="28" t="s">
        <v>170</v>
      </c>
      <c r="I5" s="28" t="s">
        <v>175</v>
      </c>
      <c r="J5" s="28"/>
      <c r="K5" s="48" t="s">
        <v>166</v>
      </c>
    </row>
    <row r="6" spans="1:11" ht="13.5" customHeight="1">
      <c r="A6" s="34"/>
      <c r="B6" s="28" t="s">
        <v>167</v>
      </c>
      <c r="C6" s="28" t="s">
        <v>167</v>
      </c>
      <c r="D6" s="28"/>
      <c r="E6" s="28" t="s">
        <v>167</v>
      </c>
      <c r="F6" s="28" t="s">
        <v>189</v>
      </c>
      <c r="G6" s="28"/>
      <c r="H6" s="28"/>
      <c r="I6" s="28" t="s">
        <v>155</v>
      </c>
      <c r="J6" s="28"/>
      <c r="K6" s="48"/>
    </row>
    <row r="7" spans="1:11" ht="13.5" customHeight="1">
      <c r="A7" s="25"/>
      <c r="B7" s="24"/>
      <c r="C7" s="24"/>
      <c r="D7" s="24"/>
      <c r="E7" s="24"/>
      <c r="F7" s="24"/>
      <c r="G7" s="23"/>
      <c r="H7" s="24"/>
      <c r="I7" s="24"/>
      <c r="J7" s="23"/>
      <c r="K7" s="60"/>
    </row>
    <row r="8" spans="1:11" ht="13.5" customHeight="1">
      <c r="A8" s="34"/>
      <c r="B8" s="28"/>
      <c r="C8" s="49"/>
      <c r="D8" s="49"/>
      <c r="E8" s="49"/>
      <c r="F8" s="49"/>
      <c r="G8" s="28"/>
      <c r="H8" s="28"/>
      <c r="I8" s="28"/>
      <c r="J8" s="28"/>
      <c r="K8" s="48"/>
    </row>
    <row r="9" spans="1:11" ht="13.5" customHeight="1">
      <c r="A9" s="28">
        <v>1901</v>
      </c>
      <c r="B9" s="51">
        <v>1996.61</v>
      </c>
      <c r="C9" s="51">
        <v>1447.2</v>
      </c>
      <c r="D9" s="51"/>
      <c r="E9" s="51" t="s">
        <v>228</v>
      </c>
      <c r="F9" s="51"/>
      <c r="G9" s="28"/>
      <c r="H9" s="51">
        <v>24213.91187669727</v>
      </c>
      <c r="I9" s="51">
        <v>16731.55878710425</v>
      </c>
      <c r="J9" s="28"/>
      <c r="K9" s="48">
        <v>8.8482</v>
      </c>
    </row>
    <row r="10" spans="1:11" ht="13.5" customHeight="1">
      <c r="A10" s="28">
        <v>1902</v>
      </c>
      <c r="B10" s="51">
        <v>2021.82</v>
      </c>
      <c r="C10" s="51">
        <v>1463.85</v>
      </c>
      <c r="D10" s="51"/>
      <c r="E10" s="51" t="s">
        <v>228</v>
      </c>
      <c r="F10" s="51"/>
      <c r="G10" s="28"/>
      <c r="H10" s="51">
        <v>24611.413490699815</v>
      </c>
      <c r="I10" s="51">
        <v>16812.797411414977</v>
      </c>
      <c r="J10" s="28"/>
      <c r="K10" s="48">
        <v>8.8482</v>
      </c>
    </row>
    <row r="11" spans="1:11" ht="13.5" customHeight="1">
      <c r="A11" s="28">
        <v>1903</v>
      </c>
      <c r="B11" s="51">
        <v>2047.03</v>
      </c>
      <c r="C11" s="51">
        <v>1480.5</v>
      </c>
      <c r="D11" s="51"/>
      <c r="E11" s="51" t="s">
        <v>228</v>
      </c>
      <c r="F11" s="51"/>
      <c r="G11" s="28"/>
      <c r="H11" s="51">
        <v>24988.703158227654</v>
      </c>
      <c r="I11" s="51">
        <v>16878.556675601252</v>
      </c>
      <c r="J11" s="28"/>
      <c r="K11" s="48">
        <v>8.9548</v>
      </c>
    </row>
    <row r="12" spans="1:11" ht="13.5" customHeight="1">
      <c r="A12" s="28">
        <v>1904</v>
      </c>
      <c r="B12" s="51">
        <v>2072.24</v>
      </c>
      <c r="C12" s="51">
        <v>1497.15</v>
      </c>
      <c r="D12" s="51"/>
      <c r="E12" s="51" t="s">
        <v>228</v>
      </c>
      <c r="F12" s="51"/>
      <c r="G12" s="28"/>
      <c r="H12" s="51">
        <v>25359.255510263916</v>
      </c>
      <c r="I12" s="51">
        <v>16938.353211277372</v>
      </c>
      <c r="J12" s="28"/>
      <c r="K12" s="48">
        <v>8.9548</v>
      </c>
    </row>
    <row r="13" spans="1:11" ht="13.5" customHeight="1">
      <c r="A13" s="28">
        <v>1905</v>
      </c>
      <c r="B13" s="51">
        <v>2097.45</v>
      </c>
      <c r="C13" s="51">
        <v>1513.8</v>
      </c>
      <c r="D13" s="51"/>
      <c r="E13" s="51" t="s">
        <v>228</v>
      </c>
      <c r="F13" s="51"/>
      <c r="G13" s="28"/>
      <c r="H13" s="51">
        <v>26134.0467917943</v>
      </c>
      <c r="I13" s="51">
        <v>17263.870254851565</v>
      </c>
      <c r="J13" s="28"/>
      <c r="K13" s="48">
        <v>9.0614</v>
      </c>
    </row>
    <row r="14" spans="1:11" ht="13.5" customHeight="1">
      <c r="A14" s="28">
        <v>1906</v>
      </c>
      <c r="B14" s="51">
        <v>2122.66</v>
      </c>
      <c r="C14" s="51">
        <v>1530.45</v>
      </c>
      <c r="D14" s="51"/>
      <c r="E14" s="51" t="s">
        <v>228</v>
      </c>
      <c r="F14" s="51"/>
      <c r="G14" s="28"/>
      <c r="H14" s="51">
        <v>26073.41095237018</v>
      </c>
      <c r="I14" s="51">
        <v>17036.434350923046</v>
      </c>
      <c r="J14" s="28"/>
      <c r="K14" s="48">
        <v>9.2746</v>
      </c>
    </row>
    <row r="15" spans="1:11" ht="13.5" customHeight="1">
      <c r="A15" s="28">
        <v>1907</v>
      </c>
      <c r="B15" s="51">
        <v>2147.87</v>
      </c>
      <c r="C15" s="51">
        <v>1547.1</v>
      </c>
      <c r="D15" s="51"/>
      <c r="E15" s="51" t="s">
        <v>228</v>
      </c>
      <c r="F15" s="51"/>
      <c r="G15" s="28"/>
      <c r="H15" s="51">
        <v>26417.014042440176</v>
      </c>
      <c r="I15" s="51">
        <v>17075.18198076412</v>
      </c>
      <c r="J15" s="28"/>
      <c r="K15" s="48">
        <v>9.701</v>
      </c>
    </row>
    <row r="16" spans="1:11" ht="13.5" customHeight="1">
      <c r="A16" s="28">
        <v>1908</v>
      </c>
      <c r="B16" s="51">
        <v>2173.08</v>
      </c>
      <c r="C16" s="51">
        <v>1563.75</v>
      </c>
      <c r="D16" s="51"/>
      <c r="E16" s="51" t="s">
        <v>228</v>
      </c>
      <c r="F16" s="51"/>
      <c r="G16" s="28"/>
      <c r="H16" s="51">
        <v>26760.617132510168</v>
      </c>
      <c r="I16" s="51">
        <v>17113.104481221526</v>
      </c>
      <c r="J16" s="28"/>
      <c r="K16" s="48">
        <v>9.9142</v>
      </c>
    </row>
    <row r="17" spans="1:11" ht="13.5" customHeight="1">
      <c r="A17" s="28">
        <v>1909</v>
      </c>
      <c r="B17" s="51">
        <v>2198.29</v>
      </c>
      <c r="C17" s="51">
        <v>1580.4</v>
      </c>
      <c r="D17" s="51"/>
      <c r="E17" s="51" t="s">
        <v>228</v>
      </c>
      <c r="F17" s="51"/>
      <c r="G17" s="28"/>
      <c r="H17" s="51">
        <v>27090.745591597024</v>
      </c>
      <c r="I17" s="51">
        <v>17141.701842316517</v>
      </c>
      <c r="J17" s="28"/>
      <c r="K17" s="48">
        <v>10.0209</v>
      </c>
    </row>
    <row r="18" spans="1:11" ht="13.5" customHeight="1">
      <c r="A18" s="28">
        <v>1910</v>
      </c>
      <c r="B18" s="51">
        <v>2223.5</v>
      </c>
      <c r="C18" s="51">
        <v>1597.05</v>
      </c>
      <c r="D18" s="51"/>
      <c r="E18" s="51" t="s">
        <v>228</v>
      </c>
      <c r="F18" s="51"/>
      <c r="G18" s="28"/>
      <c r="H18" s="51">
        <v>27407.39941970075</v>
      </c>
      <c r="I18" s="51">
        <v>17161.265720986034</v>
      </c>
      <c r="J18" s="28"/>
      <c r="K18" s="48">
        <v>10.234</v>
      </c>
    </row>
    <row r="19" spans="1:11" ht="13.5" customHeight="1">
      <c r="A19" s="28">
        <v>1911</v>
      </c>
      <c r="B19" s="51">
        <v>2242.16</v>
      </c>
      <c r="C19" s="51">
        <v>1611.47</v>
      </c>
      <c r="D19" s="51"/>
      <c r="E19" s="51" t="s">
        <v>228</v>
      </c>
      <c r="F19" s="51"/>
      <c r="G19" s="28"/>
      <c r="H19" s="51">
        <v>27744.26519427917</v>
      </c>
      <c r="I19" s="51">
        <v>17216.743218477026</v>
      </c>
      <c r="J19" s="28"/>
      <c r="K19" s="48">
        <v>10.5539</v>
      </c>
    </row>
    <row r="20" spans="1:11" ht="13.5" customHeight="1">
      <c r="A20" s="28">
        <v>1912</v>
      </c>
      <c r="B20" s="51">
        <v>2260.82</v>
      </c>
      <c r="C20" s="51">
        <v>1625.89</v>
      </c>
      <c r="D20" s="51"/>
      <c r="E20" s="51" t="s">
        <v>228</v>
      </c>
      <c r="F20" s="51"/>
      <c r="G20" s="28"/>
      <c r="H20" s="51">
        <v>28054.18170689133</v>
      </c>
      <c r="I20" s="51">
        <v>17254.6615742094</v>
      </c>
      <c r="J20" s="28"/>
      <c r="K20" s="48">
        <v>10.7671</v>
      </c>
    </row>
    <row r="21" spans="1:11" ht="13.5" customHeight="1">
      <c r="A21" s="28">
        <v>1913</v>
      </c>
      <c r="B21" s="51">
        <v>2279.48</v>
      </c>
      <c r="C21" s="51">
        <v>1640.31</v>
      </c>
      <c r="D21" s="51"/>
      <c r="E21" s="51" t="s">
        <v>228</v>
      </c>
      <c r="F21" s="51"/>
      <c r="G21" s="28"/>
      <c r="H21" s="51">
        <v>28343.88627302877</v>
      </c>
      <c r="I21" s="51">
        <v>17279.591219360223</v>
      </c>
      <c r="J21" s="28"/>
      <c r="K21" s="48">
        <v>10.6604</v>
      </c>
    </row>
    <row r="22" spans="1:11" ht="13.5" customHeight="1">
      <c r="A22" s="28">
        <v>1914</v>
      </c>
      <c r="B22" s="51">
        <v>2298.14</v>
      </c>
      <c r="C22" s="51">
        <v>1654.73</v>
      </c>
      <c r="D22" s="51"/>
      <c r="E22" s="51" t="s">
        <v>228</v>
      </c>
      <c r="F22" s="51"/>
      <c r="G22" s="28"/>
      <c r="H22" s="51">
        <v>28128.29217729858</v>
      </c>
      <c r="I22" s="51">
        <v>16998.720140021982</v>
      </c>
      <c r="J22" s="28"/>
      <c r="K22" s="48">
        <v>10.6604</v>
      </c>
    </row>
    <row r="23" spans="1:11" ht="13.5" customHeight="1">
      <c r="A23" s="28">
        <v>1915</v>
      </c>
      <c r="B23" s="51">
        <v>2316.8</v>
      </c>
      <c r="C23" s="51">
        <v>1669.15</v>
      </c>
      <c r="D23" s="51"/>
      <c r="E23" s="51" t="s">
        <v>228</v>
      </c>
      <c r="F23" s="51"/>
      <c r="G23" s="28"/>
      <c r="H23" s="51">
        <v>28505.581844826418</v>
      </c>
      <c r="I23" s="51">
        <v>17077.903031379097</v>
      </c>
      <c r="J23" s="28"/>
      <c r="K23" s="48">
        <v>11.845</v>
      </c>
    </row>
    <row r="24" spans="1:11" ht="13.5" customHeight="1">
      <c r="A24" s="26">
        <v>1916</v>
      </c>
      <c r="B24" s="51">
        <v>2335.46</v>
      </c>
      <c r="C24" s="51">
        <v>1683.57</v>
      </c>
      <c r="D24" s="51"/>
      <c r="E24" s="51" t="s">
        <v>228</v>
      </c>
      <c r="F24" s="51"/>
      <c r="G24" s="28"/>
      <c r="H24" s="51">
        <v>28417.99674343603</v>
      </c>
      <c r="I24" s="51">
        <v>16879.6050912264</v>
      </c>
      <c r="J24" s="51"/>
      <c r="K24" s="48">
        <v>13.7063</v>
      </c>
    </row>
    <row r="25" spans="1:11" ht="13.5" customHeight="1">
      <c r="A25" s="26">
        <v>1917</v>
      </c>
      <c r="B25" s="51">
        <v>2354.12</v>
      </c>
      <c r="C25" s="51">
        <v>1697.99</v>
      </c>
      <c r="D25" s="51"/>
      <c r="E25" s="51" t="s">
        <v>228</v>
      </c>
      <c r="F25" s="51"/>
      <c r="G25" s="28"/>
      <c r="H25" s="51">
        <v>25278.407724365094</v>
      </c>
      <c r="I25" s="51">
        <v>14887.253590636628</v>
      </c>
      <c r="J25" s="51"/>
      <c r="K25" s="48">
        <v>17.0906</v>
      </c>
    </row>
    <row r="26" spans="1:11" ht="13.5" customHeight="1">
      <c r="A26" s="26">
        <v>1918</v>
      </c>
      <c r="B26" s="51">
        <v>2372.78</v>
      </c>
      <c r="C26" s="51">
        <v>1712.41</v>
      </c>
      <c r="D26" s="51"/>
      <c r="E26" s="51" t="s">
        <v>228</v>
      </c>
      <c r="F26" s="51"/>
      <c r="G26" s="28"/>
      <c r="H26" s="51">
        <v>25237.983831415684</v>
      </c>
      <c r="I26" s="51">
        <v>14738.283373383525</v>
      </c>
      <c r="J26" s="51"/>
      <c r="K26" s="48">
        <v>21.4901</v>
      </c>
    </row>
    <row r="27" spans="1:11" ht="13.5" customHeight="1">
      <c r="A27" s="26">
        <v>1919</v>
      </c>
      <c r="B27" s="51">
        <v>2391.44</v>
      </c>
      <c r="C27" s="51">
        <v>1726.83</v>
      </c>
      <c r="D27" s="51"/>
      <c r="E27" s="51" t="s">
        <v>228</v>
      </c>
      <c r="F27" s="51"/>
      <c r="G27" s="28"/>
      <c r="H27" s="51">
        <v>26976.21122824036</v>
      </c>
      <c r="I27" s="51">
        <v>15621.810617281584</v>
      </c>
      <c r="J27" s="51"/>
      <c r="K27" s="48">
        <v>23.3515</v>
      </c>
    </row>
    <row r="28" spans="1:11" ht="13.5" customHeight="1">
      <c r="A28" s="26">
        <v>1920</v>
      </c>
      <c r="B28" s="51">
        <v>2410.1</v>
      </c>
      <c r="C28" s="51">
        <v>1741.25</v>
      </c>
      <c r="D28" s="51"/>
      <c r="E28" s="51" t="s">
        <v>228</v>
      </c>
      <c r="F28" s="51"/>
      <c r="G28" s="27"/>
      <c r="H28" s="51">
        <v>28667.27741662406</v>
      </c>
      <c r="I28" s="51">
        <v>16463.61947831963</v>
      </c>
      <c r="J28" s="51"/>
      <c r="K28" s="48">
        <v>23.77435</v>
      </c>
    </row>
    <row r="29" spans="1:11" ht="13.5" customHeight="1">
      <c r="A29" s="26">
        <v>1921</v>
      </c>
      <c r="B29" s="51">
        <v>2439.58</v>
      </c>
      <c r="C29" s="51">
        <v>1761.11</v>
      </c>
      <c r="D29" s="51"/>
      <c r="E29" s="51" t="s">
        <v>228</v>
      </c>
      <c r="F29" s="51"/>
      <c r="G29" s="27"/>
      <c r="H29" s="51">
        <v>27959.859290009364</v>
      </c>
      <c r="I29" s="51">
        <v>15876.270812163553</v>
      </c>
      <c r="J29" s="51"/>
      <c r="K29" s="48">
        <v>20.871499999999997</v>
      </c>
    </row>
    <row r="30" spans="1:11" ht="13.5" customHeight="1">
      <c r="A30" s="26">
        <v>1922</v>
      </c>
      <c r="B30" s="51">
        <v>2469.06</v>
      </c>
      <c r="C30" s="51">
        <v>1780.97</v>
      </c>
      <c r="D30" s="51"/>
      <c r="E30" s="51" t="s">
        <v>228</v>
      </c>
      <c r="F30" s="51"/>
      <c r="G30" s="27"/>
      <c r="H30" s="51">
        <v>30688.47206409462</v>
      </c>
      <c r="I30" s="51">
        <v>17231.324538928013</v>
      </c>
      <c r="J30" s="51"/>
      <c r="K30" s="48">
        <v>17.84135</v>
      </c>
    </row>
    <row r="31" spans="1:11" ht="13.5" customHeight="1">
      <c r="A31" s="26">
        <v>1923</v>
      </c>
      <c r="B31" s="51">
        <v>2498.54</v>
      </c>
      <c r="C31" s="51">
        <v>1800.83</v>
      </c>
      <c r="D31" s="51"/>
      <c r="E31" s="51" t="s">
        <v>228</v>
      </c>
      <c r="F31" s="51"/>
      <c r="G31" s="27"/>
      <c r="H31" s="51">
        <v>32386.275567969886</v>
      </c>
      <c r="I31" s="51">
        <v>17984.082655203372</v>
      </c>
      <c r="J31" s="51"/>
      <c r="K31" s="48">
        <v>17.1308</v>
      </c>
    </row>
    <row r="32" spans="1:11" ht="13.5" customHeight="1">
      <c r="A32" s="26">
        <v>1924</v>
      </c>
      <c r="B32" s="51">
        <v>2528.02</v>
      </c>
      <c r="C32" s="51">
        <v>1820.69</v>
      </c>
      <c r="D32" s="51"/>
      <c r="E32" s="51" t="s">
        <v>228</v>
      </c>
      <c r="F32" s="51"/>
      <c r="G32" s="27"/>
      <c r="H32" s="51">
        <v>33484.45799309555</v>
      </c>
      <c r="I32" s="51">
        <v>18391.08139941206</v>
      </c>
      <c r="J32" s="51"/>
      <c r="K32" s="48">
        <v>17.68985</v>
      </c>
    </row>
    <row r="33" spans="1:11" ht="13.5" customHeight="1">
      <c r="A33" s="26">
        <v>1925</v>
      </c>
      <c r="B33" s="51">
        <v>2557.5</v>
      </c>
      <c r="C33" s="51">
        <v>1840.55</v>
      </c>
      <c r="D33" s="51"/>
      <c r="E33" s="51" t="s">
        <v>228</v>
      </c>
      <c r="F33" s="51"/>
      <c r="G33" s="27"/>
      <c r="H33" s="51">
        <v>35802.094522195126</v>
      </c>
      <c r="I33" s="51">
        <v>19451.845656024074</v>
      </c>
      <c r="J33" s="51"/>
      <c r="K33" s="48">
        <v>17.5801</v>
      </c>
    </row>
    <row r="34" spans="1:11" ht="13.5" customHeight="1">
      <c r="A34" s="26">
        <v>1926</v>
      </c>
      <c r="B34" s="51">
        <v>2586.98</v>
      </c>
      <c r="C34" s="51">
        <v>1860.41</v>
      </c>
      <c r="D34" s="51"/>
      <c r="E34" s="51" t="s">
        <v>228</v>
      </c>
      <c r="F34" s="51"/>
      <c r="G34" s="27"/>
      <c r="H34" s="51">
        <v>37385.36366271373</v>
      </c>
      <c r="I34" s="51">
        <v>20095.228289846713</v>
      </c>
      <c r="J34" s="51"/>
      <c r="K34" s="48">
        <v>17.0629</v>
      </c>
    </row>
    <row r="35" spans="1:11" ht="13.5" customHeight="1">
      <c r="A35" s="26">
        <v>1927</v>
      </c>
      <c r="B35" s="51">
        <v>2616.46</v>
      </c>
      <c r="C35" s="51">
        <v>1880.27</v>
      </c>
      <c r="D35" s="51"/>
      <c r="E35" s="51" t="s">
        <v>228</v>
      </c>
      <c r="F35" s="51"/>
      <c r="G35" s="27"/>
      <c r="H35" s="51">
        <v>39150.54032150468</v>
      </c>
      <c r="I35" s="51">
        <v>20821.765130276333</v>
      </c>
      <c r="J35" s="51"/>
      <c r="K35" s="48">
        <v>16.73375</v>
      </c>
    </row>
    <row r="36" spans="1:11" ht="13.5" customHeight="1">
      <c r="A36" s="26">
        <v>1928</v>
      </c>
      <c r="B36" s="51">
        <v>2645.94</v>
      </c>
      <c r="C36" s="51">
        <v>1900.13</v>
      </c>
      <c r="D36" s="51"/>
      <c r="E36" s="51" t="s">
        <v>228</v>
      </c>
      <c r="F36" s="51"/>
      <c r="G36" s="27"/>
      <c r="H36" s="51">
        <v>41003.30208168603</v>
      </c>
      <c r="I36" s="51">
        <v>21579.20883396716</v>
      </c>
      <c r="J36" s="51"/>
      <c r="K36" s="48">
        <v>16.8278</v>
      </c>
    </row>
    <row r="37" spans="1:11" ht="13.5" customHeight="1">
      <c r="A37" s="26">
        <v>1929</v>
      </c>
      <c r="B37" s="51">
        <v>2675.42</v>
      </c>
      <c r="C37" s="51">
        <v>1919.99</v>
      </c>
      <c r="D37" s="51"/>
      <c r="E37" s="51" t="s">
        <v>228</v>
      </c>
      <c r="F37" s="51"/>
      <c r="G37" s="27"/>
      <c r="H37" s="51">
        <v>43121.104794735365</v>
      </c>
      <c r="I37" s="51">
        <v>22459.0257213503</v>
      </c>
      <c r="J37" s="51"/>
      <c r="K37" s="48">
        <v>16.81215</v>
      </c>
    </row>
    <row r="38" spans="1:11" ht="13.5" customHeight="1">
      <c r="A38" s="26">
        <v>1930</v>
      </c>
      <c r="B38" s="51">
        <v>2704.9</v>
      </c>
      <c r="C38" s="51">
        <v>1939.85</v>
      </c>
      <c r="D38" s="51"/>
      <c r="E38" s="51" t="s">
        <v>228</v>
      </c>
      <c r="F38" s="51"/>
      <c r="G38" s="27"/>
      <c r="H38" s="51">
        <v>43486.6353689231</v>
      </c>
      <c r="I38" s="51">
        <v>22417.524741048583</v>
      </c>
      <c r="J38" s="51"/>
      <c r="K38" s="48">
        <v>16.5509</v>
      </c>
    </row>
    <row r="39" spans="1:11" ht="13.5" customHeight="1">
      <c r="A39" s="26">
        <v>1931</v>
      </c>
      <c r="B39" s="51">
        <v>2730.0545454545454</v>
      </c>
      <c r="C39" s="51">
        <v>1955.0772727272729</v>
      </c>
      <c r="D39" s="51"/>
      <c r="E39" s="51" t="s">
        <v>228</v>
      </c>
      <c r="F39" s="51"/>
      <c r="G39" s="27"/>
      <c r="H39" s="51">
        <v>42110.21894629923</v>
      </c>
      <c r="I39" s="51">
        <v>21538.902596702363</v>
      </c>
      <c r="J39" s="51"/>
      <c r="K39" s="48">
        <v>15.694099999999999</v>
      </c>
    </row>
    <row r="40" spans="1:11" ht="13.5" customHeight="1">
      <c r="A40" s="26">
        <v>1932</v>
      </c>
      <c r="B40" s="51">
        <v>2755.209090909091</v>
      </c>
      <c r="C40" s="51">
        <v>1970.3045454545459</v>
      </c>
      <c r="D40" s="51"/>
      <c r="E40" s="51" t="s">
        <v>228</v>
      </c>
      <c r="F40" s="51"/>
      <c r="G40" s="27"/>
      <c r="H40" s="51">
        <v>40153.63241069759</v>
      </c>
      <c r="I40" s="51">
        <v>20379.404038493052</v>
      </c>
      <c r="J40" s="51"/>
      <c r="K40" s="48">
        <v>14.529050000000002</v>
      </c>
    </row>
    <row r="41" spans="1:11" ht="13.5" customHeight="1">
      <c r="A41" s="26">
        <v>1933</v>
      </c>
      <c r="B41" s="51">
        <v>2780.363636363636</v>
      </c>
      <c r="C41" s="51">
        <v>1985.5318181818182</v>
      </c>
      <c r="D41" s="51"/>
      <c r="E41" s="81">
        <v>272.4</v>
      </c>
      <c r="F41" s="81">
        <v>13.719246274755788</v>
      </c>
      <c r="G41" s="27"/>
      <c r="H41" s="51">
        <v>42638.43174124576</v>
      </c>
      <c r="I41" s="51">
        <v>21474.56482479864</v>
      </c>
      <c r="J41" s="51"/>
      <c r="K41" s="48">
        <v>13.7872</v>
      </c>
    </row>
    <row r="42" spans="1:11" ht="13.5" customHeight="1">
      <c r="A42" s="26">
        <v>1934</v>
      </c>
      <c r="B42" s="51">
        <v>2805.518181818182</v>
      </c>
      <c r="C42" s="51">
        <v>2000.7590909090911</v>
      </c>
      <c r="D42" s="51"/>
      <c r="E42" s="90">
        <v>264.1</v>
      </c>
      <c r="F42" s="90">
        <v>13.149949529469813</v>
      </c>
      <c r="G42" s="27"/>
      <c r="H42" s="51">
        <v>42817.277419400045</v>
      </c>
      <c r="I42" s="51">
        <v>21400.51624103581</v>
      </c>
      <c r="J42" s="51"/>
      <c r="K42" s="48">
        <v>13.573</v>
      </c>
    </row>
    <row r="43" spans="1:11" ht="13.5" customHeight="1">
      <c r="A43" s="26">
        <v>1935</v>
      </c>
      <c r="B43" s="51">
        <v>2830.6727272727267</v>
      </c>
      <c r="C43" s="51">
        <v>2015.9863636363632</v>
      </c>
      <c r="D43" s="51"/>
      <c r="E43" s="91"/>
      <c r="F43" s="90"/>
      <c r="G43" s="27"/>
      <c r="H43" s="51">
        <v>42790.05202963713</v>
      </c>
      <c r="I43" s="51">
        <v>21225.367790908065</v>
      </c>
      <c r="J43" s="51"/>
      <c r="K43" s="48">
        <v>13.3901</v>
      </c>
    </row>
    <row r="44" spans="1:11" ht="13.5" customHeight="1">
      <c r="A44" s="26">
        <v>1936</v>
      </c>
      <c r="B44" s="51">
        <v>2855.8272727272724</v>
      </c>
      <c r="C44" s="51">
        <v>2031.2136363636362</v>
      </c>
      <c r="D44" s="51"/>
      <c r="E44" s="90">
        <v>271.5</v>
      </c>
      <c r="F44" s="90">
        <v>13.31647872440039</v>
      </c>
      <c r="G44" s="27"/>
      <c r="H44" s="51">
        <v>41884.52474498245</v>
      </c>
      <c r="I44" s="51">
        <v>20620.442869793787</v>
      </c>
      <c r="J44" s="51"/>
      <c r="K44" s="48">
        <v>13.6618</v>
      </c>
    </row>
    <row r="45" spans="1:11" ht="13.5" customHeight="1">
      <c r="A45" s="26">
        <v>1937</v>
      </c>
      <c r="B45" s="51">
        <v>2880.981818181818</v>
      </c>
      <c r="C45" s="51">
        <v>2046.4409090909096</v>
      </c>
      <c r="D45" s="51"/>
      <c r="E45" s="91"/>
      <c r="F45" s="90"/>
      <c r="G45" s="27"/>
      <c r="H45" s="51">
        <v>44419.04036527196</v>
      </c>
      <c r="I45" s="51">
        <v>21705.508411188002</v>
      </c>
      <c r="J45" s="51"/>
      <c r="K45" s="48">
        <v>14.17385</v>
      </c>
    </row>
    <row r="46" spans="1:11" ht="13.5" customHeight="1">
      <c r="A46" s="26">
        <v>1938</v>
      </c>
      <c r="B46" s="51">
        <v>2906.136363636363</v>
      </c>
      <c r="C46" s="51">
        <v>2061.6681818181814</v>
      </c>
      <c r="D46" s="51"/>
      <c r="E46" s="81" t="s">
        <v>228</v>
      </c>
      <c r="F46" s="51"/>
      <c r="G46" s="27"/>
      <c r="H46" s="51">
        <v>44381.63277139501</v>
      </c>
      <c r="I46" s="51">
        <v>21527.04938786751</v>
      </c>
      <c r="J46" s="51"/>
      <c r="K46" s="48">
        <v>14.3201</v>
      </c>
    </row>
    <row r="47" spans="1:11" ht="13.5" customHeight="1">
      <c r="A47" s="26">
        <v>1939</v>
      </c>
      <c r="B47" s="51">
        <v>2931.2909090909093</v>
      </c>
      <c r="C47" s="51">
        <v>2076.895454545455</v>
      </c>
      <c r="D47" s="51"/>
      <c r="E47" s="90">
        <v>677.234</v>
      </c>
      <c r="F47" s="90">
        <v>32.48889644825902</v>
      </c>
      <c r="G47" s="27"/>
      <c r="H47" s="51">
        <v>44339.347470219334</v>
      </c>
      <c r="I47" s="51">
        <v>21348.858640515133</v>
      </c>
      <c r="J47" s="51"/>
      <c r="K47" s="48">
        <v>14.5186</v>
      </c>
    </row>
    <row r="48" spans="1:11" ht="13.5" customHeight="1">
      <c r="A48" s="26">
        <v>1940</v>
      </c>
      <c r="B48" s="51">
        <v>2956.445454545454</v>
      </c>
      <c r="C48" s="51">
        <v>2092.122727272727</v>
      </c>
      <c r="D48" s="51"/>
      <c r="E48" s="91"/>
      <c r="F48" s="90"/>
      <c r="G48" s="27"/>
      <c r="H48" s="51">
        <v>43942.732178787155</v>
      </c>
      <c r="I48" s="51">
        <v>21003.897909980893</v>
      </c>
      <c r="J48" s="51"/>
      <c r="K48" s="48">
        <v>15.8874</v>
      </c>
    </row>
    <row r="49" spans="1:11" ht="13.5" customHeight="1">
      <c r="A49" s="26">
        <v>1941</v>
      </c>
      <c r="B49" s="51">
        <v>2981.6</v>
      </c>
      <c r="C49" s="51">
        <v>2107.35</v>
      </c>
      <c r="D49" s="51"/>
      <c r="E49" s="90" t="s">
        <v>232</v>
      </c>
      <c r="F49" s="51"/>
      <c r="G49" s="27"/>
      <c r="H49" s="51">
        <v>42923.94734537748</v>
      </c>
      <c r="I49" s="51">
        <v>20368.68453051343</v>
      </c>
      <c r="J49" s="51"/>
      <c r="K49" s="48">
        <v>18.13915</v>
      </c>
    </row>
    <row r="50" spans="1:11" ht="13.5" customHeight="1">
      <c r="A50" s="26">
        <v>1942</v>
      </c>
      <c r="B50" s="51">
        <v>3014.366666666667</v>
      </c>
      <c r="C50" s="51">
        <v>2124.516666666667</v>
      </c>
      <c r="D50" s="51"/>
      <c r="E50" s="91"/>
      <c r="F50" s="51"/>
      <c r="G50" s="27"/>
      <c r="H50" s="51">
        <v>41465.04676665596</v>
      </c>
      <c r="I50" s="51">
        <v>19517.402436627606</v>
      </c>
      <c r="J50" s="51"/>
      <c r="K50" s="48">
        <v>20.16095</v>
      </c>
    </row>
    <row r="51" spans="1:11" ht="13.5" customHeight="1">
      <c r="A51" s="26">
        <v>1943</v>
      </c>
      <c r="B51" s="51">
        <v>3047.1333333333337</v>
      </c>
      <c r="C51" s="51">
        <v>2141.683333333334</v>
      </c>
      <c r="D51" s="51"/>
      <c r="E51" s="90">
        <v>1139.5</v>
      </c>
      <c r="F51" s="90">
        <v>52.993427171823654</v>
      </c>
      <c r="G51" s="27"/>
      <c r="H51" s="51">
        <v>42527.9834835969</v>
      </c>
      <c r="I51" s="51">
        <v>19857.269663394163</v>
      </c>
      <c r="J51" s="51"/>
      <c r="K51" s="48">
        <v>21.2163</v>
      </c>
    </row>
    <row r="52" spans="1:11" ht="13.5" customHeight="1">
      <c r="A52" s="26">
        <v>1944</v>
      </c>
      <c r="B52" s="51">
        <v>3079.9</v>
      </c>
      <c r="C52" s="51">
        <v>2158.85</v>
      </c>
      <c r="D52" s="51"/>
      <c r="E52" s="91"/>
      <c r="F52" s="90"/>
      <c r="G52" s="27"/>
      <c r="H52" s="51">
        <v>43569.05157254306</v>
      </c>
      <c r="I52" s="51">
        <v>20181.60204393222</v>
      </c>
      <c r="J52" s="51"/>
      <c r="K52" s="48">
        <v>21.649900000000002</v>
      </c>
    </row>
    <row r="53" spans="1:11" ht="13.5" customHeight="1">
      <c r="A53" s="26">
        <v>1945</v>
      </c>
      <c r="B53" s="51">
        <v>3112.6666666666665</v>
      </c>
      <c r="C53" s="51">
        <v>2176.0166666666664</v>
      </c>
      <c r="D53" s="51"/>
      <c r="E53" s="90">
        <v>1366.5</v>
      </c>
      <c r="F53" s="90">
        <v>62.551496841527054</v>
      </c>
      <c r="G53" s="27"/>
      <c r="H53" s="51">
        <v>46148.04201686579</v>
      </c>
      <c r="I53" s="51">
        <v>21207.57746196757</v>
      </c>
      <c r="J53" s="51"/>
      <c r="K53" s="48">
        <v>21.7962</v>
      </c>
    </row>
    <row r="54" spans="1:11" ht="13.5" customHeight="1">
      <c r="A54" s="26">
        <v>1946</v>
      </c>
      <c r="B54" s="51">
        <v>3145.4333333333334</v>
      </c>
      <c r="C54" s="51">
        <v>2193.1833333333334</v>
      </c>
      <c r="D54" s="51"/>
      <c r="E54" s="91"/>
      <c r="F54" s="90"/>
      <c r="G54" s="27"/>
      <c r="H54" s="51">
        <v>50696.696005641825</v>
      </c>
      <c r="I54" s="51">
        <v>23115.57599181182</v>
      </c>
      <c r="J54" s="51"/>
      <c r="K54" s="48">
        <v>21.780549999999998</v>
      </c>
    </row>
    <row r="55" spans="1:11" ht="13.5" customHeight="1">
      <c r="A55" s="26">
        <v>1947</v>
      </c>
      <c r="B55" s="51">
        <v>3178.2</v>
      </c>
      <c r="C55" s="51">
        <v>2210.35</v>
      </c>
      <c r="D55" s="51"/>
      <c r="E55" s="90">
        <v>1203</v>
      </c>
      <c r="F55" s="90">
        <v>54.215238553058526</v>
      </c>
      <c r="G55" s="27"/>
      <c r="H55" s="51">
        <v>54425.94884795896</v>
      </c>
      <c r="I55" s="51">
        <v>24623.22656952924</v>
      </c>
      <c r="J55" s="51"/>
      <c r="K55" s="48">
        <v>22.752299999999998</v>
      </c>
    </row>
    <row r="56" spans="1:11" ht="13.5" customHeight="1">
      <c r="A56" s="26">
        <v>1948</v>
      </c>
      <c r="B56" s="51">
        <v>3210.9666666666662</v>
      </c>
      <c r="C56" s="51">
        <v>2227.5166666666664</v>
      </c>
      <c r="D56" s="51"/>
      <c r="E56" s="91"/>
      <c r="F56" s="90"/>
      <c r="G56" s="27"/>
      <c r="H56" s="51">
        <v>54904.69967919438</v>
      </c>
      <c r="I56" s="51">
        <v>24648.390066304506</v>
      </c>
      <c r="J56" s="51"/>
      <c r="K56" s="48">
        <v>23.449550000000002</v>
      </c>
    </row>
    <row r="57" spans="1:11" ht="13.5" customHeight="1">
      <c r="A57" s="26">
        <v>1949</v>
      </c>
      <c r="B57" s="51">
        <v>3243.733333333333</v>
      </c>
      <c r="C57" s="51">
        <v>2244.683333333333</v>
      </c>
      <c r="D57" s="51"/>
      <c r="E57" s="90">
        <v>963.1</v>
      </c>
      <c r="F57" s="90">
        <v>42.74238882807184</v>
      </c>
      <c r="G57" s="27"/>
      <c r="H57" s="51">
        <v>53442.89408525057</v>
      </c>
      <c r="I57" s="51">
        <v>23808.65634436212</v>
      </c>
      <c r="J57" s="51"/>
      <c r="K57" s="48">
        <v>23.198700000000002</v>
      </c>
    </row>
    <row r="58" spans="1:11" ht="13.5" customHeight="1">
      <c r="A58" s="26">
        <v>1950</v>
      </c>
      <c r="B58" s="51">
        <v>3276.5</v>
      </c>
      <c r="C58" s="51">
        <v>2261.85</v>
      </c>
      <c r="D58" s="51"/>
      <c r="E58" s="91"/>
      <c r="F58" s="90"/>
      <c r="G58" s="27"/>
      <c r="H58" s="51">
        <v>57107.921139941565</v>
      </c>
      <c r="I58" s="51">
        <v>25248.323779181454</v>
      </c>
      <c r="J58" s="51"/>
      <c r="K58" s="48">
        <v>22.818849999999998</v>
      </c>
    </row>
    <row r="59" spans="1:11" ht="13.5" customHeight="1">
      <c r="A59" s="26">
        <v>1951</v>
      </c>
      <c r="B59" s="51">
        <v>3321.55</v>
      </c>
      <c r="C59" s="51">
        <v>2286.775</v>
      </c>
      <c r="D59" s="51"/>
      <c r="E59" s="90">
        <v>1092</v>
      </c>
      <c r="F59" s="90">
        <v>47.49400616508734</v>
      </c>
      <c r="G59" s="27"/>
      <c r="H59" s="51">
        <v>59670.42210749924</v>
      </c>
      <c r="I59" s="51">
        <v>26093.70056411289</v>
      </c>
      <c r="J59" s="51"/>
      <c r="K59" s="48">
        <v>23.8867</v>
      </c>
    </row>
    <row r="60" spans="1:11" ht="13.5" customHeight="1">
      <c r="A60" s="26">
        <v>1952</v>
      </c>
      <c r="B60" s="51">
        <v>3366.6</v>
      </c>
      <c r="C60" s="51">
        <v>2311.7</v>
      </c>
      <c r="D60" s="51"/>
      <c r="E60" s="91"/>
      <c r="F60" s="90"/>
      <c r="G60" s="27"/>
      <c r="H60" s="51">
        <v>61672.03980424036</v>
      </c>
      <c r="I60" s="51">
        <v>26678.219407466524</v>
      </c>
      <c r="J60" s="51"/>
      <c r="K60" s="48">
        <v>24.4887</v>
      </c>
    </row>
    <row r="61" spans="1:11" ht="13.5" customHeight="1">
      <c r="A61" s="26">
        <v>1953</v>
      </c>
      <c r="B61" s="51">
        <v>3411.65</v>
      </c>
      <c r="C61" s="51">
        <v>2336.625</v>
      </c>
      <c r="D61" s="51"/>
      <c r="E61" s="90">
        <v>1146.7</v>
      </c>
      <c r="F61" s="90">
        <v>48.81469932473779</v>
      </c>
      <c r="G61" s="27"/>
      <c r="H61" s="51">
        <v>64823.68974357329</v>
      </c>
      <c r="I61" s="51">
        <v>27742.44465567786</v>
      </c>
      <c r="J61" s="51"/>
      <c r="K61" s="48">
        <v>24.30955</v>
      </c>
    </row>
    <row r="62" spans="1:11" ht="13.5" customHeight="1">
      <c r="A62" s="26">
        <v>1954</v>
      </c>
      <c r="B62" s="51">
        <v>3456.7</v>
      </c>
      <c r="C62" s="51">
        <v>2361.55</v>
      </c>
      <c r="D62" s="51"/>
      <c r="E62" s="91"/>
      <c r="F62" s="90"/>
      <c r="G62" s="27"/>
      <c r="H62" s="51">
        <v>68499.0107736264</v>
      </c>
      <c r="I62" s="51">
        <v>29005.954044431157</v>
      </c>
      <c r="J62" s="51"/>
      <c r="K62" s="48">
        <v>24.538899999999998</v>
      </c>
    </row>
    <row r="63" spans="1:11" ht="13.5" customHeight="1">
      <c r="A63" s="26">
        <v>1955</v>
      </c>
      <c r="B63" s="51">
        <v>3501.75</v>
      </c>
      <c r="C63" s="51">
        <v>2386.475</v>
      </c>
      <c r="D63" s="51"/>
      <c r="E63" s="90">
        <v>905.3</v>
      </c>
      <c r="F63" s="90">
        <v>37.73754005679598</v>
      </c>
      <c r="G63" s="27"/>
      <c r="H63" s="51">
        <v>72551.31682639805</v>
      </c>
      <c r="I63" s="51">
        <v>30401.037859771433</v>
      </c>
      <c r="J63" s="51"/>
      <c r="K63" s="48">
        <v>24.73955</v>
      </c>
    </row>
    <row r="64" spans="1:11" ht="13.5" customHeight="1">
      <c r="A64" s="26">
        <v>1956</v>
      </c>
      <c r="B64" s="51">
        <v>3546.8</v>
      </c>
      <c r="C64" s="51">
        <v>2411.4</v>
      </c>
      <c r="D64" s="51"/>
      <c r="E64" s="91"/>
      <c r="F64" s="90"/>
      <c r="G64" s="27"/>
      <c r="H64" s="51">
        <v>76516.86233434627</v>
      </c>
      <c r="I64" s="51">
        <v>31731.302286782062</v>
      </c>
      <c r="J64" s="51"/>
      <c r="K64" s="48">
        <v>25.083550000000002</v>
      </c>
    </row>
    <row r="65" spans="1:11" ht="13.5" customHeight="1">
      <c r="A65" s="26">
        <v>1957</v>
      </c>
      <c r="B65" s="51">
        <v>3591.85</v>
      </c>
      <c r="C65" s="51">
        <v>2436.325</v>
      </c>
      <c r="D65" s="51"/>
      <c r="E65" s="90">
        <v>955.94</v>
      </c>
      <c r="F65" s="90">
        <v>39.037278653211025</v>
      </c>
      <c r="G65" s="27"/>
      <c r="H65" s="51">
        <v>79608.95566885946</v>
      </c>
      <c r="I65" s="51">
        <v>32675.83580551013</v>
      </c>
      <c r="J65" s="51"/>
      <c r="K65" s="48">
        <v>25.606749999999998</v>
      </c>
    </row>
    <row r="66" spans="1:11" ht="13.5" customHeight="1">
      <c r="A66" s="26">
        <v>1958</v>
      </c>
      <c r="B66" s="51">
        <v>3636.9</v>
      </c>
      <c r="C66" s="51">
        <v>2461.25</v>
      </c>
      <c r="D66" s="51"/>
      <c r="E66" s="91"/>
      <c r="F66" s="90"/>
      <c r="G66" s="27"/>
      <c r="H66" s="51">
        <v>81591.28955396662</v>
      </c>
      <c r="I66" s="51">
        <v>33150.346187492774</v>
      </c>
      <c r="J66" s="51"/>
      <c r="K66" s="48">
        <v>26.0439</v>
      </c>
    </row>
    <row r="67" spans="1:11" ht="13.5" customHeight="1">
      <c r="A67" s="26">
        <v>1959</v>
      </c>
      <c r="B67" s="51">
        <v>3681.95</v>
      </c>
      <c r="C67" s="51">
        <v>2486.175</v>
      </c>
      <c r="D67" s="51"/>
      <c r="E67" s="90">
        <v>1185.4</v>
      </c>
      <c r="F67" s="90">
        <v>47.44185581141721</v>
      </c>
      <c r="G67" s="27"/>
      <c r="H67" s="51">
        <v>87618.86070381847</v>
      </c>
      <c r="I67" s="51">
        <v>35242.43494678308</v>
      </c>
      <c r="J67" s="51"/>
      <c r="K67" s="48">
        <v>25.90775</v>
      </c>
    </row>
    <row r="68" spans="1:11" ht="13.5" customHeight="1">
      <c r="A68" s="26">
        <v>1960</v>
      </c>
      <c r="B68" s="51">
        <v>3727</v>
      </c>
      <c r="C68" s="51">
        <v>2511.1</v>
      </c>
      <c r="D68" s="51"/>
      <c r="E68" s="91"/>
      <c r="F68" s="90"/>
      <c r="G68" s="27"/>
      <c r="H68" s="51">
        <v>93289.41974604841</v>
      </c>
      <c r="I68" s="51">
        <v>37150.81826532133</v>
      </c>
      <c r="J68" s="51"/>
      <c r="K68" s="48">
        <v>26.223100000000002</v>
      </c>
    </row>
    <row r="69" spans="1:11" ht="13.5" customHeight="1">
      <c r="A69" s="26">
        <v>1961</v>
      </c>
      <c r="B69" s="51">
        <v>3789.57</v>
      </c>
      <c r="C69" s="51">
        <v>2546.32</v>
      </c>
      <c r="D69" s="51"/>
      <c r="E69" s="90">
        <v>1285.2</v>
      </c>
      <c r="F69" s="90">
        <v>50.12617349147597</v>
      </c>
      <c r="G69" s="27"/>
      <c r="H69" s="51">
        <v>101493.74051466507</v>
      </c>
      <c r="I69" s="51">
        <v>39858.98886026307</v>
      </c>
      <c r="J69" s="51"/>
      <c r="K69" s="48">
        <v>26.9039</v>
      </c>
    </row>
    <row r="70" spans="1:11" ht="13.5" customHeight="1">
      <c r="A70" s="26">
        <v>1962</v>
      </c>
      <c r="B70" s="51">
        <v>3852.14</v>
      </c>
      <c r="C70" s="51">
        <v>2581.54</v>
      </c>
      <c r="D70" s="51"/>
      <c r="E70" s="91"/>
      <c r="F70" s="90"/>
      <c r="G70" s="27"/>
      <c r="H70" s="51">
        <v>108828.21092159544</v>
      </c>
      <c r="I70" s="51">
        <v>42156.31403022824</v>
      </c>
      <c r="J70" s="51"/>
      <c r="K70" s="48">
        <v>27.8642</v>
      </c>
    </row>
    <row r="71" spans="1:11" ht="13.5" customHeight="1">
      <c r="A71" s="26">
        <v>1963</v>
      </c>
      <c r="B71" s="51">
        <v>3914.71</v>
      </c>
      <c r="C71" s="51">
        <v>2616.76</v>
      </c>
      <c r="D71" s="51"/>
      <c r="E71" s="90">
        <v>1299.1</v>
      </c>
      <c r="F71" s="90">
        <v>49.31349810391098</v>
      </c>
      <c r="G71" s="27"/>
      <c r="H71" s="51">
        <v>114577.71650631652</v>
      </c>
      <c r="I71" s="51">
        <v>43786.10056188435</v>
      </c>
      <c r="J71" s="51"/>
      <c r="K71" s="48">
        <v>28.8819</v>
      </c>
    </row>
    <row r="72" spans="1:11" ht="13.5" customHeight="1">
      <c r="A72" s="26">
        <v>1964</v>
      </c>
      <c r="B72" s="51">
        <v>3977.28</v>
      </c>
      <c r="C72" s="51">
        <v>2651.98</v>
      </c>
      <c r="D72" s="51"/>
      <c r="E72" s="91"/>
      <c r="F72" s="90"/>
      <c r="G72" s="27"/>
      <c r="H72" s="51">
        <v>122438.23554095448</v>
      </c>
      <c r="I72" s="51">
        <v>46168.611958217814</v>
      </c>
      <c r="J72" s="51"/>
      <c r="K72" s="48">
        <v>29.74195</v>
      </c>
    </row>
    <row r="73" spans="1:11" ht="13.5" customHeight="1">
      <c r="A73" s="26">
        <v>1965</v>
      </c>
      <c r="B73" s="51">
        <v>4039.85</v>
      </c>
      <c r="C73" s="51">
        <v>2687.2</v>
      </c>
      <c r="D73" s="51"/>
      <c r="E73" s="90">
        <v>1530.6</v>
      </c>
      <c r="F73" s="90">
        <v>56.58807827536868</v>
      </c>
      <c r="G73" s="27"/>
      <c r="H73" s="51">
        <v>127208.89914753128</v>
      </c>
      <c r="I73" s="51">
        <v>47338.82820315988</v>
      </c>
      <c r="J73" s="51"/>
      <c r="K73" s="48">
        <v>30.8241</v>
      </c>
    </row>
    <row r="74" spans="1:11" ht="13.5" customHeight="1">
      <c r="A74" s="26">
        <v>1966</v>
      </c>
      <c r="B74" s="51">
        <v>4102.42</v>
      </c>
      <c r="C74" s="51">
        <v>2722.42</v>
      </c>
      <c r="D74" s="51"/>
      <c r="E74" s="91"/>
      <c r="F74" s="90"/>
      <c r="G74" s="27"/>
      <c r="H74" s="51">
        <v>130534.01931707325</v>
      </c>
      <c r="I74" s="51">
        <v>47947.788848551376</v>
      </c>
      <c r="J74" s="51"/>
      <c r="K74" s="48">
        <v>32.3572</v>
      </c>
    </row>
    <row r="75" spans="1:11" ht="13.5" customHeight="1">
      <c r="A75" s="26">
        <v>1967</v>
      </c>
      <c r="B75" s="51">
        <v>4164.99</v>
      </c>
      <c r="C75" s="51">
        <v>2757.64</v>
      </c>
      <c r="D75" s="51"/>
      <c r="E75" s="90">
        <v>1783.95</v>
      </c>
      <c r="F75" s="90">
        <v>64.28069543284388</v>
      </c>
      <c r="G75" s="27"/>
      <c r="H75" s="51">
        <v>133842.13457296442</v>
      </c>
      <c r="I75" s="51">
        <v>48535.02798514833</v>
      </c>
      <c r="J75" s="51"/>
      <c r="K75" s="48">
        <v>33.5935</v>
      </c>
    </row>
    <row r="76" spans="1:11" ht="13.5" customHeight="1">
      <c r="A76" s="26">
        <v>1968</v>
      </c>
      <c r="B76" s="51">
        <v>4227.56</v>
      </c>
      <c r="C76" s="51">
        <v>2792.86</v>
      </c>
      <c r="D76" s="51"/>
      <c r="E76" s="91"/>
      <c r="F76" s="90"/>
      <c r="G76" s="27"/>
      <c r="H76" s="51">
        <v>140118.37868140748</v>
      </c>
      <c r="I76" s="51">
        <v>50170.2121414634</v>
      </c>
      <c r="J76" s="51"/>
      <c r="K76" s="48">
        <v>34.51635</v>
      </c>
    </row>
    <row r="77" spans="1:11" ht="13.5" customHeight="1">
      <c r="A77" s="26">
        <v>1969</v>
      </c>
      <c r="B77" s="51">
        <v>4290.13</v>
      </c>
      <c r="C77" s="51">
        <v>2828.08</v>
      </c>
      <c r="D77" s="51"/>
      <c r="E77" s="90">
        <v>1817.683</v>
      </c>
      <c r="F77" s="90">
        <v>63.87494772796755</v>
      </c>
      <c r="G77" s="27"/>
      <c r="H77" s="51">
        <v>148192.18275620474</v>
      </c>
      <c r="I77" s="51">
        <v>52400.27960885291</v>
      </c>
      <c r="J77" s="51"/>
      <c r="K77" s="48">
        <v>35.32575</v>
      </c>
    </row>
    <row r="78" spans="1:11" ht="13.5" customHeight="1">
      <c r="A78" s="26">
        <v>1970</v>
      </c>
      <c r="B78" s="51">
        <v>4352.7</v>
      </c>
      <c r="C78" s="51">
        <v>2863.3</v>
      </c>
      <c r="D78" s="51"/>
      <c r="E78" s="91"/>
      <c r="F78" s="90"/>
      <c r="G78" s="27"/>
      <c r="H78" s="51">
        <v>158322.73923825962</v>
      </c>
      <c r="I78" s="51">
        <v>55293.80059311271</v>
      </c>
      <c r="J78" s="51"/>
      <c r="K78" s="48">
        <v>36.734300000000005</v>
      </c>
    </row>
    <row r="79" spans="1:11" ht="13.5" customHeight="1">
      <c r="A79" s="26">
        <v>1971</v>
      </c>
      <c r="B79" s="51">
        <v>4380.7</v>
      </c>
      <c r="C79" s="51">
        <v>2889.65</v>
      </c>
      <c r="D79" s="51"/>
      <c r="E79" s="90">
        <v>2036.88</v>
      </c>
      <c r="F79" s="90">
        <v>70.16888720470577</v>
      </c>
      <c r="G79" s="27"/>
      <c r="H79" s="51">
        <v>169476.80509912584</v>
      </c>
      <c r="I79" s="51">
        <v>58649.59600613425</v>
      </c>
      <c r="J79" s="51"/>
      <c r="K79" s="48">
        <v>39.01705</v>
      </c>
    </row>
    <row r="80" spans="1:11" ht="13.5" customHeight="1">
      <c r="A80" s="26">
        <v>1972</v>
      </c>
      <c r="B80" s="51">
        <v>4408.7</v>
      </c>
      <c r="C80" s="51">
        <v>2916</v>
      </c>
      <c r="D80" s="51"/>
      <c r="E80" s="91"/>
      <c r="F80" s="90"/>
      <c r="G80" s="27"/>
      <c r="H80" s="51">
        <v>178891.34797289857</v>
      </c>
      <c r="I80" s="51">
        <v>61348.19889331227</v>
      </c>
      <c r="J80" s="51"/>
      <c r="K80" s="48">
        <v>41.6559</v>
      </c>
    </row>
    <row r="81" spans="1:11" ht="13.5" customHeight="1">
      <c r="A81" s="26">
        <v>1973</v>
      </c>
      <c r="B81" s="51">
        <v>4436.7</v>
      </c>
      <c r="C81" s="51">
        <v>2942.35</v>
      </c>
      <c r="D81" s="51"/>
      <c r="E81" s="90">
        <v>2288.182</v>
      </c>
      <c r="F81" s="90">
        <v>77.42049212914796</v>
      </c>
      <c r="G81" s="27"/>
      <c r="H81" s="51">
        <v>178996.86575314627</v>
      </c>
      <c r="I81" s="51">
        <v>60834.661326200585</v>
      </c>
      <c r="J81" s="51"/>
      <c r="K81" s="48">
        <v>45.70335</v>
      </c>
    </row>
    <row r="82" spans="1:11" ht="13.5" customHeight="1">
      <c r="A82" s="26">
        <v>1974</v>
      </c>
      <c r="B82" s="51">
        <v>4464.7</v>
      </c>
      <c r="C82" s="51">
        <v>2968.7</v>
      </c>
      <c r="D82" s="51"/>
      <c r="E82" s="91"/>
      <c r="F82" s="90"/>
      <c r="G82" s="27"/>
      <c r="H82" s="51">
        <v>180570.46886939957</v>
      </c>
      <c r="I82" s="51">
        <v>60824.76129935648</v>
      </c>
      <c r="J82" s="51"/>
      <c r="K82" s="48">
        <v>49.8155</v>
      </c>
    </row>
    <row r="83" spans="1:11" ht="13.5" customHeight="1">
      <c r="A83" s="26">
        <v>1975</v>
      </c>
      <c r="B83" s="51">
        <v>4492.7</v>
      </c>
      <c r="C83" s="51">
        <v>2995.05</v>
      </c>
      <c r="D83" s="51"/>
      <c r="E83" s="90">
        <v>2420.626</v>
      </c>
      <c r="F83" s="90">
        <v>80.46691986138005</v>
      </c>
      <c r="G83" s="27"/>
      <c r="H83" s="51">
        <v>172611.45431328894</v>
      </c>
      <c r="I83" s="51">
        <v>57632.24464142132</v>
      </c>
      <c r="J83" s="51"/>
      <c r="K83" s="48">
        <v>52.713499999999996</v>
      </c>
    </row>
    <row r="84" spans="1:11" ht="13.5" customHeight="1">
      <c r="A84" s="26">
        <v>1976</v>
      </c>
      <c r="B84" s="51">
        <v>4520.7</v>
      </c>
      <c r="C84" s="51">
        <v>3021.4</v>
      </c>
      <c r="D84" s="51"/>
      <c r="E84" s="91"/>
      <c r="F84" s="90"/>
      <c r="G84" s="27"/>
      <c r="H84" s="51">
        <v>172889.82090501182</v>
      </c>
      <c r="I84" s="51">
        <v>57221.75842490626</v>
      </c>
      <c r="J84" s="51"/>
      <c r="K84" s="48">
        <v>53.7982</v>
      </c>
    </row>
    <row r="85" spans="1:11" ht="13.5" customHeight="1">
      <c r="A85" s="26">
        <v>1977</v>
      </c>
      <c r="B85" s="51">
        <v>4548.7</v>
      </c>
      <c r="C85" s="51">
        <v>3047.75</v>
      </c>
      <c r="D85" s="51"/>
      <c r="E85" s="90">
        <v>2542.273</v>
      </c>
      <c r="F85" s="90">
        <v>83.05571028365608</v>
      </c>
      <c r="G85" s="27"/>
      <c r="H85" s="51">
        <v>178522.61181103316</v>
      </c>
      <c r="I85" s="51">
        <v>58575.21509672156</v>
      </c>
      <c r="J85" s="51"/>
      <c r="K85" s="48">
        <v>54.4467</v>
      </c>
    </row>
    <row r="86" spans="1:11" ht="13.5" customHeight="1">
      <c r="A86" s="26">
        <v>1978</v>
      </c>
      <c r="B86" s="51">
        <v>4576.7</v>
      </c>
      <c r="C86" s="51">
        <v>3074.1</v>
      </c>
      <c r="D86" s="51"/>
      <c r="E86" s="91"/>
      <c r="F86" s="90"/>
      <c r="G86" s="27"/>
      <c r="H86" s="51">
        <v>183150.43611808616</v>
      </c>
      <c r="I86" s="51">
        <v>59578.55506264798</v>
      </c>
      <c r="J86" s="51"/>
      <c r="K86" s="48">
        <v>54.973600000000005</v>
      </c>
    </row>
    <row r="87" spans="1:11" ht="13.5" customHeight="1">
      <c r="A87" s="26">
        <v>1979</v>
      </c>
      <c r="B87" s="51">
        <v>4604.7</v>
      </c>
      <c r="C87" s="51">
        <v>3100.45</v>
      </c>
      <c r="D87" s="51"/>
      <c r="E87" s="90">
        <v>2665.568</v>
      </c>
      <c r="F87" s="90">
        <v>85.60979565618854</v>
      </c>
      <c r="G87" s="27"/>
      <c r="H87" s="51">
        <v>184979.80580233491</v>
      </c>
      <c r="I87" s="51">
        <v>59662.2444491396</v>
      </c>
      <c r="J87" s="51"/>
      <c r="K87" s="48">
        <v>56.6659</v>
      </c>
    </row>
    <row r="88" spans="1:11" ht="13.5" customHeight="1">
      <c r="A88" s="26">
        <v>1980</v>
      </c>
      <c r="B88" s="51">
        <v>4632.7</v>
      </c>
      <c r="C88" s="51">
        <v>3126.8</v>
      </c>
      <c r="D88" s="51"/>
      <c r="E88" s="91"/>
      <c r="F88" s="90"/>
      <c r="G88" s="27"/>
      <c r="H88" s="51">
        <v>188946.6021588711</v>
      </c>
      <c r="I88" s="51">
        <v>60428.10610172416</v>
      </c>
      <c r="J88" s="51"/>
      <c r="K88" s="48">
        <v>59.3409</v>
      </c>
    </row>
    <row r="89" spans="1:11" ht="13.5" customHeight="1">
      <c r="A89" s="26">
        <v>1981</v>
      </c>
      <c r="B89" s="51">
        <v>4699.17</v>
      </c>
      <c r="C89" s="51">
        <v>3180.53</v>
      </c>
      <c r="D89" s="51"/>
      <c r="E89" s="90">
        <v>2790.08</v>
      </c>
      <c r="F89" s="90">
        <v>86.98897391808616</v>
      </c>
      <c r="G89" s="27"/>
      <c r="H89" s="51">
        <v>192180.55872728603</v>
      </c>
      <c r="I89" s="51">
        <v>60424.067286674246</v>
      </c>
      <c r="J89" s="51"/>
      <c r="K89" s="48">
        <v>62.83475</v>
      </c>
    </row>
    <row r="90" spans="1:11" ht="13.5" customHeight="1">
      <c r="A90" s="26">
        <v>1982</v>
      </c>
      <c r="B90" s="51">
        <v>4765.64</v>
      </c>
      <c r="C90" s="51">
        <v>3234.26</v>
      </c>
      <c r="D90" s="51"/>
      <c r="E90" s="91"/>
      <c r="F90" s="90"/>
      <c r="G90" s="27"/>
      <c r="H90" s="51">
        <v>192600.78994416737</v>
      </c>
      <c r="I90" s="51">
        <v>59550.18766090771</v>
      </c>
      <c r="J90" s="51"/>
      <c r="K90" s="48">
        <v>66.5743</v>
      </c>
    </row>
    <row r="91" spans="1:11" ht="13.5" customHeight="1">
      <c r="A91" s="26">
        <v>1983</v>
      </c>
      <c r="B91" s="51">
        <v>4832.11</v>
      </c>
      <c r="C91" s="51">
        <v>3287.99</v>
      </c>
      <c r="D91" s="51"/>
      <c r="E91" s="90">
        <v>2904.463</v>
      </c>
      <c r="F91" s="90">
        <v>87.61960930417773</v>
      </c>
      <c r="G91" s="27"/>
      <c r="H91" s="51">
        <v>195564.60133996693</v>
      </c>
      <c r="I91" s="51">
        <v>59478.46597464315</v>
      </c>
      <c r="J91" s="51"/>
      <c r="K91" s="48">
        <v>68.75184999999999</v>
      </c>
    </row>
    <row r="92" spans="1:11" ht="13.5" customHeight="1">
      <c r="A92" s="26">
        <v>1984</v>
      </c>
      <c r="B92" s="51">
        <v>4898.58</v>
      </c>
      <c r="C92" s="51">
        <v>3341.72</v>
      </c>
      <c r="D92" s="51"/>
      <c r="E92" s="91"/>
      <c r="F92" s="90"/>
      <c r="G92" s="27"/>
      <c r="H92" s="51">
        <v>201525.76115854966</v>
      </c>
      <c r="I92" s="51">
        <v>60305.998455450994</v>
      </c>
      <c r="J92" s="51"/>
      <c r="K92" s="48">
        <v>70.67580000000001</v>
      </c>
    </row>
    <row r="93" spans="1:11" ht="13.5" customHeight="1">
      <c r="A93" s="26">
        <v>1985</v>
      </c>
      <c r="B93" s="51">
        <v>4965.05</v>
      </c>
      <c r="C93" s="51">
        <v>3395.45</v>
      </c>
      <c r="D93" s="51"/>
      <c r="E93" s="90">
        <v>3106.149</v>
      </c>
      <c r="F93" s="90">
        <v>90.76163357259632</v>
      </c>
      <c r="G93" s="27"/>
      <c r="H93" s="51">
        <v>198472.10725378944</v>
      </c>
      <c r="I93" s="51">
        <v>58452.37221982048</v>
      </c>
      <c r="J93" s="51"/>
      <c r="K93" s="48">
        <v>73.0572</v>
      </c>
    </row>
    <row r="94" spans="1:11" ht="13.5" customHeight="1">
      <c r="A94" s="26">
        <v>1986</v>
      </c>
      <c r="B94" s="51">
        <v>5031.52</v>
      </c>
      <c r="C94" s="51">
        <v>3449.18</v>
      </c>
      <c r="D94" s="51"/>
      <c r="E94" s="91"/>
      <c r="F94" s="90"/>
      <c r="G94" s="27"/>
      <c r="H94" s="51">
        <v>207394.8838204848</v>
      </c>
      <c r="I94" s="51">
        <v>60128.7505495465</v>
      </c>
      <c r="J94" s="51"/>
      <c r="K94" s="48">
        <v>73.5932</v>
      </c>
    </row>
    <row r="95" spans="1:11" ht="13.5" customHeight="1">
      <c r="A95" s="26">
        <v>1987</v>
      </c>
      <c r="B95" s="51">
        <v>5097.99</v>
      </c>
      <c r="C95" s="51">
        <v>3502.91</v>
      </c>
      <c r="D95" s="51"/>
      <c r="E95" s="90">
        <v>3112.537</v>
      </c>
      <c r="F95" s="90">
        <v>88.17947319588357</v>
      </c>
      <c r="G95" s="27"/>
      <c r="H95" s="51">
        <v>209032.67255211168</v>
      </c>
      <c r="I95" s="51">
        <v>59674.00605556857</v>
      </c>
      <c r="J95" s="51"/>
      <c r="K95" s="48">
        <v>74.809</v>
      </c>
    </row>
    <row r="96" spans="1:11" ht="13.5" customHeight="1">
      <c r="A96" s="26">
        <v>1988</v>
      </c>
      <c r="B96" s="51">
        <v>5164.46</v>
      </c>
      <c r="C96" s="51">
        <v>3556.64</v>
      </c>
      <c r="D96" s="51"/>
      <c r="E96" s="91"/>
      <c r="F96" s="90"/>
      <c r="G96" s="27"/>
      <c r="H96" s="51">
        <v>218324.86155585697</v>
      </c>
      <c r="I96" s="51">
        <v>61385.14484340753</v>
      </c>
      <c r="J96" s="51"/>
      <c r="K96" s="48">
        <v>76.11955</v>
      </c>
    </row>
    <row r="97" spans="1:11" ht="13.5" customHeight="1">
      <c r="A97" s="26">
        <v>1989</v>
      </c>
      <c r="B97" s="51">
        <v>5230.93</v>
      </c>
      <c r="C97" s="51">
        <v>3610.37</v>
      </c>
      <c r="D97" s="51"/>
      <c r="E97" s="90">
        <v>3227.082</v>
      </c>
      <c r="F97" s="90">
        <v>88.72349463259866</v>
      </c>
      <c r="G97" s="27"/>
      <c r="H97" s="51">
        <v>222918.85257953915</v>
      </c>
      <c r="I97" s="51">
        <v>61744.04633861325</v>
      </c>
      <c r="J97" s="51"/>
      <c r="K97" s="48">
        <v>78.89475</v>
      </c>
    </row>
    <row r="98" spans="1:11" ht="13.5" customHeight="1">
      <c r="A98" s="26">
        <v>1990</v>
      </c>
      <c r="B98" s="51">
        <v>5297.4</v>
      </c>
      <c r="C98" s="51">
        <v>3664.1</v>
      </c>
      <c r="D98" s="51"/>
      <c r="E98" s="91"/>
      <c r="F98" s="90"/>
      <c r="G98" s="27"/>
      <c r="H98" s="51">
        <v>228668.7786042353</v>
      </c>
      <c r="I98" s="51">
        <v>62407.89787512222</v>
      </c>
      <c r="J98" s="51"/>
      <c r="K98" s="48">
        <v>82.97775</v>
      </c>
    </row>
    <row r="99" spans="1:11" ht="13.5" customHeight="1">
      <c r="A99" s="26">
        <v>1991</v>
      </c>
      <c r="B99" s="51">
        <v>5321.6304</v>
      </c>
      <c r="C99" s="51">
        <v>3684.90395</v>
      </c>
      <c r="D99" s="51"/>
      <c r="E99" s="90">
        <v>3272.566</v>
      </c>
      <c r="F99" s="90">
        <v>88.56008315468496</v>
      </c>
      <c r="G99" s="27"/>
      <c r="H99" s="51">
        <v>231186.2585825975</v>
      </c>
      <c r="I99" s="51">
        <v>62738.747527624844</v>
      </c>
      <c r="J99" s="51"/>
      <c r="K99" s="48">
        <v>87.5332</v>
      </c>
    </row>
    <row r="100" spans="1:11" ht="13.5" customHeight="1">
      <c r="A100" s="26">
        <v>1992</v>
      </c>
      <c r="B100" s="51">
        <v>5345.8607999999995</v>
      </c>
      <c r="C100" s="51">
        <v>3705.7078999999994</v>
      </c>
      <c r="D100" s="51"/>
      <c r="E100" s="91"/>
      <c r="F100" s="90"/>
      <c r="G100" s="27"/>
      <c r="H100" s="51">
        <v>226798.43940250186</v>
      </c>
      <c r="I100" s="51">
        <v>61202.4599679057</v>
      </c>
      <c r="J100" s="51"/>
      <c r="K100" s="48">
        <v>91.08765</v>
      </c>
    </row>
    <row r="101" spans="1:11" ht="13.5" customHeight="1">
      <c r="A101" s="26">
        <v>1993</v>
      </c>
      <c r="B101" s="51">
        <v>5370.0912</v>
      </c>
      <c r="C101" s="51">
        <v>3726.51185</v>
      </c>
      <c r="D101" s="51"/>
      <c r="E101" s="90">
        <v>3495.357</v>
      </c>
      <c r="F101" s="90">
        <v>93.53592733704531</v>
      </c>
      <c r="G101" s="27"/>
      <c r="H101" s="51">
        <v>225318.6129086132</v>
      </c>
      <c r="I101" s="51">
        <v>60463.67809312433</v>
      </c>
      <c r="J101" s="51"/>
      <c r="K101" s="48">
        <v>93.7431</v>
      </c>
    </row>
    <row r="102" spans="1:11" ht="13.5" customHeight="1">
      <c r="A102" s="26">
        <v>1994</v>
      </c>
      <c r="B102" s="51">
        <v>5394.321599999999</v>
      </c>
      <c r="C102" s="51">
        <v>3747.3157999999994</v>
      </c>
      <c r="D102" s="51"/>
      <c r="E102" s="91"/>
      <c r="F102" s="90"/>
      <c r="G102" s="27"/>
      <c r="H102" s="51">
        <v>227157.8933407203</v>
      </c>
      <c r="I102" s="51">
        <v>60618.82837329064</v>
      </c>
      <c r="J102" s="51"/>
      <c r="K102" s="48">
        <v>94.899</v>
      </c>
    </row>
    <row r="103" spans="1:11" ht="13.5" customHeight="1">
      <c r="A103" s="26">
        <v>1995</v>
      </c>
      <c r="B103" s="51">
        <v>5418.552000000001</v>
      </c>
      <c r="C103" s="51">
        <v>3768.1197500000007</v>
      </c>
      <c r="D103" s="51"/>
      <c r="E103" s="90">
        <v>3401.88</v>
      </c>
      <c r="F103" s="90">
        <v>90.03203494879997</v>
      </c>
      <c r="G103" s="27"/>
      <c r="H103" s="51">
        <v>216562.0271871585</v>
      </c>
      <c r="I103" s="51">
        <v>57472.17221192571</v>
      </c>
      <c r="J103" s="51"/>
      <c r="K103" s="48">
        <v>96.38395</v>
      </c>
    </row>
    <row r="104" spans="1:11" ht="13.5" customHeight="1">
      <c r="A104" s="26">
        <v>1996</v>
      </c>
      <c r="B104" s="51">
        <v>5442.7824</v>
      </c>
      <c r="C104" s="51">
        <v>3788.9237000000007</v>
      </c>
      <c r="D104" s="51"/>
      <c r="E104" s="91"/>
      <c r="F104" s="90"/>
      <c r="G104" s="27"/>
      <c r="H104" s="51">
        <v>217252.5944653614</v>
      </c>
      <c r="I104" s="51">
        <v>57338.867622317484</v>
      </c>
      <c r="J104" s="51"/>
      <c r="K104" s="48">
        <v>97.4652</v>
      </c>
    </row>
    <row r="105" spans="1:11" ht="13.5" customHeight="1">
      <c r="A105" s="26">
        <v>1997</v>
      </c>
      <c r="B105" s="51">
        <v>5467.0128</v>
      </c>
      <c r="C105" s="51">
        <v>3809.7276500000007</v>
      </c>
      <c r="D105" s="51"/>
      <c r="E105" s="92" t="s">
        <v>233</v>
      </c>
      <c r="F105" s="51"/>
      <c r="G105" s="27"/>
      <c r="H105" s="51">
        <v>226273.51978888165</v>
      </c>
      <c r="I105" s="51">
        <v>59393.62090328993</v>
      </c>
      <c r="J105" s="51"/>
      <c r="K105" s="48">
        <v>97.97194999999999</v>
      </c>
    </row>
    <row r="106" spans="1:11" ht="13.5" customHeight="1">
      <c r="A106" s="26">
        <v>1998</v>
      </c>
      <c r="B106" s="51">
        <v>5491.243200000001</v>
      </c>
      <c r="C106" s="51">
        <v>3830.5316000000007</v>
      </c>
      <c r="D106" s="51"/>
      <c r="E106" s="93"/>
      <c r="F106" s="51"/>
      <c r="G106" s="27"/>
      <c r="H106" s="51">
        <v>232159.02869940028</v>
      </c>
      <c r="I106" s="51">
        <v>60607.52212549304</v>
      </c>
      <c r="J106" s="51"/>
      <c r="K106" s="48">
        <v>98.00465</v>
      </c>
    </row>
    <row r="107" spans="1:11" ht="13.5" customHeight="1">
      <c r="A107" s="28">
        <v>1999</v>
      </c>
      <c r="B107" s="51">
        <v>5515.4736</v>
      </c>
      <c r="C107" s="51">
        <v>3851.3355500000007</v>
      </c>
      <c r="D107" s="51"/>
      <c r="E107" s="93"/>
      <c r="F107" s="51"/>
      <c r="G107" s="52"/>
      <c r="H107" s="51">
        <v>236378.847831457</v>
      </c>
      <c r="I107" s="51">
        <v>61375.81230268471</v>
      </c>
      <c r="J107" s="51"/>
      <c r="K107" s="48">
        <v>98.78280000000001</v>
      </c>
    </row>
    <row r="108" spans="1:11" ht="13.5" customHeight="1">
      <c r="A108" s="28">
        <v>2000</v>
      </c>
      <c r="B108" s="51">
        <v>5539.704</v>
      </c>
      <c r="C108" s="51">
        <v>3872.1394999999998</v>
      </c>
      <c r="D108" s="51"/>
      <c r="E108" s="93"/>
      <c r="F108" s="51"/>
      <c r="G108" s="52"/>
      <c r="H108" s="51">
        <v>247375.7684171578</v>
      </c>
      <c r="I108" s="51">
        <v>63886.06826204423</v>
      </c>
      <c r="J108" s="51"/>
      <c r="K108" s="48">
        <v>100.34100000000001</v>
      </c>
    </row>
    <row r="109" spans="1:11" ht="13.5" customHeight="1">
      <c r="A109" s="28">
        <v>2001</v>
      </c>
      <c r="B109" s="51"/>
      <c r="C109" s="51"/>
      <c r="D109" s="51"/>
      <c r="E109" s="93"/>
      <c r="F109" s="51"/>
      <c r="G109" s="52"/>
      <c r="H109" s="51">
        <v>239563.97462364</v>
      </c>
      <c r="I109" s="51"/>
      <c r="J109" s="51"/>
      <c r="K109" s="48">
        <v>101.3671</v>
      </c>
    </row>
    <row r="110" spans="1:11" ht="13.5" customHeight="1">
      <c r="A110" s="28">
        <v>2002</v>
      </c>
      <c r="B110" s="51"/>
      <c r="C110" s="51"/>
      <c r="D110" s="51"/>
      <c r="E110" s="51"/>
      <c r="F110" s="51"/>
      <c r="G110" s="52"/>
      <c r="H110" s="51">
        <v>237894.8554235628</v>
      </c>
      <c r="I110" s="51"/>
      <c r="J110" s="51"/>
      <c r="K110" s="48">
        <v>101.95115</v>
      </c>
    </row>
    <row r="111" spans="1:11" ht="5.25" customHeight="1">
      <c r="A111" s="23"/>
      <c r="B111" s="53"/>
      <c r="C111" s="50"/>
      <c r="D111" s="50"/>
      <c r="E111" s="50"/>
      <c r="F111" s="50"/>
      <c r="G111" s="29"/>
      <c r="H111" s="53"/>
      <c r="I111" s="53"/>
      <c r="J111" s="53"/>
      <c r="K111" s="43"/>
    </row>
    <row r="112" spans="1:11" ht="6.75" customHeight="1">
      <c r="A112" s="54"/>
      <c r="B112" s="54"/>
      <c r="C112" s="55"/>
      <c r="D112" s="55"/>
      <c r="E112" s="55"/>
      <c r="F112" s="55"/>
      <c r="G112" s="54"/>
      <c r="H112" s="54"/>
      <c r="I112" s="54"/>
      <c r="J112" s="54"/>
      <c r="K112" s="32"/>
    </row>
    <row r="113" spans="1:11" ht="13.5" customHeight="1">
      <c r="A113" s="18" t="s">
        <v>224</v>
      </c>
      <c r="K113" s="32"/>
    </row>
    <row r="114" spans="1:11" ht="13.5" customHeight="1">
      <c r="A114" s="59" t="s">
        <v>229</v>
      </c>
      <c r="K114" s="32"/>
    </row>
    <row r="115" spans="1:11" ht="13.5" customHeight="1">
      <c r="A115" s="58" t="s">
        <v>171</v>
      </c>
      <c r="K115" s="32"/>
    </row>
    <row r="116" spans="1:11" ht="13.5" customHeight="1">
      <c r="A116" s="58" t="s">
        <v>230</v>
      </c>
      <c r="K116" s="32"/>
    </row>
    <row r="117" spans="1:11" ht="13.5" customHeight="1">
      <c r="A117" s="58" t="s">
        <v>291</v>
      </c>
      <c r="K117" s="32"/>
    </row>
    <row r="118" spans="1:11" ht="13.5" customHeight="1">
      <c r="A118" s="58" t="s">
        <v>292</v>
      </c>
      <c r="K118" s="32"/>
    </row>
    <row r="119" spans="1:11" ht="13.5" customHeight="1">
      <c r="A119" s="18" t="s">
        <v>293</v>
      </c>
      <c r="K119" s="32"/>
    </row>
    <row r="120" spans="1:11" ht="13.5" customHeight="1">
      <c r="A120" s="18" t="s">
        <v>275</v>
      </c>
      <c r="K120" s="32"/>
    </row>
    <row r="121" spans="1:11" ht="13.5" customHeight="1">
      <c r="A121" s="59" t="s">
        <v>174</v>
      </c>
      <c r="K121" s="32"/>
    </row>
    <row r="122" ht="13.5" customHeight="1">
      <c r="K122" s="32"/>
    </row>
    <row r="123" ht="13.5" customHeight="1">
      <c r="K123" s="32"/>
    </row>
    <row r="124" ht="13.5" customHeight="1">
      <c r="K124" s="32"/>
    </row>
    <row r="125" ht="13.5" customHeight="1">
      <c r="K125" s="32"/>
    </row>
    <row r="126" ht="13.5" customHeight="1">
      <c r="K126" s="32"/>
    </row>
    <row r="127" ht="13.5" customHeight="1">
      <c r="K127" s="32"/>
    </row>
    <row r="128" ht="13.5" customHeight="1">
      <c r="K128" s="32"/>
    </row>
    <row r="129" ht="13.5" customHeight="1">
      <c r="K129" s="32"/>
    </row>
    <row r="130" ht="13.5" customHeight="1">
      <c r="K130" s="32"/>
    </row>
    <row r="131" ht="13.5" customHeight="1">
      <c r="K131" s="32"/>
    </row>
    <row r="132" ht="13.5" customHeight="1">
      <c r="K132" s="32"/>
    </row>
    <row r="133" ht="13.5" customHeight="1">
      <c r="K133" s="32"/>
    </row>
    <row r="134" ht="13.5" customHeight="1">
      <c r="K134" s="32"/>
    </row>
    <row r="135" ht="13.5" customHeight="1">
      <c r="K135" s="32"/>
    </row>
    <row r="136" ht="13.5" customHeight="1">
      <c r="K136" s="32"/>
    </row>
    <row r="137" ht="13.5" customHeight="1">
      <c r="K137" s="32"/>
    </row>
    <row r="138" ht="13.5" customHeight="1">
      <c r="K138" s="32"/>
    </row>
    <row r="139" ht="13.5" customHeight="1">
      <c r="K139" s="32"/>
    </row>
    <row r="140" ht="13.5" customHeight="1">
      <c r="K140" s="32"/>
    </row>
    <row r="141" ht="13.5" customHeight="1">
      <c r="K141" s="32"/>
    </row>
    <row r="142" ht="13.5" customHeight="1">
      <c r="K142" s="32"/>
    </row>
    <row r="143" ht="13.5" customHeight="1">
      <c r="K143" s="32"/>
    </row>
    <row r="144" ht="13.5" customHeight="1">
      <c r="K144" s="32"/>
    </row>
    <row r="145" ht="13.5" customHeight="1">
      <c r="K145" s="32"/>
    </row>
    <row r="146" ht="13.5" customHeight="1">
      <c r="K146" s="32"/>
    </row>
    <row r="147" ht="13.5" customHeight="1">
      <c r="K147" s="32"/>
    </row>
    <row r="148" ht="13.5" customHeight="1">
      <c r="K148" s="32"/>
    </row>
    <row r="149" ht="13.5" customHeight="1">
      <c r="K149" s="32"/>
    </row>
    <row r="150" ht="13.5" customHeight="1">
      <c r="K150" s="32"/>
    </row>
    <row r="151" ht="13.5" customHeight="1">
      <c r="K151" s="32"/>
    </row>
    <row r="152" ht="13.5" customHeight="1">
      <c r="K152" s="32"/>
    </row>
    <row r="153" ht="13.5" customHeight="1">
      <c r="K153" s="32"/>
    </row>
    <row r="154" ht="13.5" customHeight="1">
      <c r="K154" s="32"/>
    </row>
    <row r="155" ht="13.5" customHeight="1">
      <c r="K155" s="32"/>
    </row>
    <row r="156" ht="13.5" customHeight="1">
      <c r="K156" s="32"/>
    </row>
    <row r="157" ht="13.5" customHeight="1">
      <c r="K157" s="32"/>
    </row>
    <row r="158" ht="13.5" customHeight="1">
      <c r="K158" s="32"/>
    </row>
    <row r="159" ht="13.5" customHeight="1">
      <c r="K159" s="32"/>
    </row>
    <row r="160" ht="13.5" customHeight="1">
      <c r="K160" s="32"/>
    </row>
    <row r="161" ht="13.5" customHeight="1">
      <c r="K161" s="32"/>
    </row>
    <row r="162" ht="13.5" customHeight="1">
      <c r="K162" s="32"/>
    </row>
    <row r="163" ht="13.5" customHeight="1">
      <c r="K163" s="32"/>
    </row>
    <row r="164" ht="13.5" customHeight="1">
      <c r="K164" s="32"/>
    </row>
    <row r="165" ht="13.5" customHeight="1">
      <c r="K165" s="32"/>
    </row>
    <row r="166" ht="13.5" customHeight="1">
      <c r="K166" s="32"/>
    </row>
    <row r="167" ht="13.5" customHeight="1">
      <c r="K167" s="32"/>
    </row>
    <row r="168" ht="13.5" customHeight="1">
      <c r="K168" s="32"/>
    </row>
    <row r="169" ht="13.5" customHeight="1">
      <c r="K169" s="32"/>
    </row>
    <row r="170" ht="13.5" customHeight="1">
      <c r="K170" s="32"/>
    </row>
    <row r="171" ht="13.5" customHeight="1">
      <c r="K171" s="32"/>
    </row>
    <row r="172" ht="13.5" customHeight="1">
      <c r="K172" s="32"/>
    </row>
    <row r="173" ht="13.5" customHeight="1">
      <c r="K173" s="32"/>
    </row>
    <row r="174" ht="13.5" customHeight="1">
      <c r="K174" s="32"/>
    </row>
    <row r="175" ht="13.5" customHeight="1">
      <c r="K175" s="32"/>
    </row>
    <row r="176" ht="13.5" customHeight="1">
      <c r="K176" s="32"/>
    </row>
    <row r="177" ht="13.5" customHeight="1">
      <c r="K177" s="32"/>
    </row>
    <row r="178" ht="13.5" customHeight="1">
      <c r="K178" s="32"/>
    </row>
    <row r="179" ht="13.5" customHeight="1">
      <c r="K179" s="32"/>
    </row>
    <row r="180" ht="13.5" customHeight="1">
      <c r="K180" s="32"/>
    </row>
    <row r="181" ht="13.5" customHeight="1">
      <c r="K181" s="32"/>
    </row>
    <row r="182" ht="13.5" customHeight="1">
      <c r="K182" s="32"/>
    </row>
    <row r="183" ht="13.5" customHeight="1">
      <c r="K183" s="32"/>
    </row>
    <row r="184" ht="13.5" customHeight="1">
      <c r="K184" s="32"/>
    </row>
    <row r="185" ht="13.5" customHeight="1">
      <c r="K185" s="32"/>
    </row>
    <row r="186" ht="13.5" customHeight="1">
      <c r="K186" s="32"/>
    </row>
    <row r="187" ht="13.5" customHeight="1">
      <c r="K187" s="32"/>
    </row>
    <row r="188" ht="13.5" customHeight="1">
      <c r="K188" s="32"/>
    </row>
    <row r="189" ht="13.5" customHeight="1">
      <c r="K189" s="32"/>
    </row>
    <row r="190" ht="13.5" customHeight="1">
      <c r="K190" s="32"/>
    </row>
  </sheetData>
  <mergeCells count="66">
    <mergeCell ref="F101:F102"/>
    <mergeCell ref="F103:F104"/>
    <mergeCell ref="E49:E50"/>
    <mergeCell ref="E105:E109"/>
    <mergeCell ref="F93:F94"/>
    <mergeCell ref="F95:F96"/>
    <mergeCell ref="F97:F98"/>
    <mergeCell ref="F99:F100"/>
    <mergeCell ref="F85:F86"/>
    <mergeCell ref="F87:F88"/>
    <mergeCell ref="F89:F90"/>
    <mergeCell ref="F91:F92"/>
    <mergeCell ref="F77:F78"/>
    <mergeCell ref="F79:F80"/>
    <mergeCell ref="F81:F82"/>
    <mergeCell ref="F83:F84"/>
    <mergeCell ref="F69:F70"/>
    <mergeCell ref="F71:F72"/>
    <mergeCell ref="F73:F74"/>
    <mergeCell ref="F75:F76"/>
    <mergeCell ref="F61:F62"/>
    <mergeCell ref="F63:F64"/>
    <mergeCell ref="F65:F66"/>
    <mergeCell ref="F67:F68"/>
    <mergeCell ref="E101:E102"/>
    <mergeCell ref="E103:E104"/>
    <mergeCell ref="F42:F43"/>
    <mergeCell ref="F44:F45"/>
    <mergeCell ref="F47:F48"/>
    <mergeCell ref="F51:F52"/>
    <mergeCell ref="F53:F54"/>
    <mergeCell ref="F55:F56"/>
    <mergeCell ref="F57:F58"/>
    <mergeCell ref="F59:F60"/>
    <mergeCell ref="E93:E94"/>
    <mergeCell ref="E95:E96"/>
    <mergeCell ref="E97:E98"/>
    <mergeCell ref="E99:E100"/>
    <mergeCell ref="E85:E86"/>
    <mergeCell ref="E87:E88"/>
    <mergeCell ref="E89:E90"/>
    <mergeCell ref="E91:E92"/>
    <mergeCell ref="E77:E78"/>
    <mergeCell ref="E79:E80"/>
    <mergeCell ref="E81:E82"/>
    <mergeCell ref="E83:E84"/>
    <mergeCell ref="E69:E70"/>
    <mergeCell ref="E71:E72"/>
    <mergeCell ref="E73:E74"/>
    <mergeCell ref="E75:E76"/>
    <mergeCell ref="E61:E62"/>
    <mergeCell ref="E63:E64"/>
    <mergeCell ref="E65:E66"/>
    <mergeCell ref="E67:E68"/>
    <mergeCell ref="E53:E54"/>
    <mergeCell ref="E55:E56"/>
    <mergeCell ref="E57:E58"/>
    <mergeCell ref="E59:E60"/>
    <mergeCell ref="E42:E43"/>
    <mergeCell ref="E44:E45"/>
    <mergeCell ref="E47:E48"/>
    <mergeCell ref="E51:E52"/>
    <mergeCell ref="B2:C2"/>
    <mergeCell ref="H2:I2"/>
    <mergeCell ref="A1:K1"/>
    <mergeCell ref="E2:F2"/>
  </mergeCells>
  <printOptions horizontalCentered="1" verticalCentered="1"/>
  <pageMargins left="0.7874015748031497" right="0.7874015748031497" top="0.5905511811023623" bottom="0.7874015748031497" header="0.5118110236220472" footer="0.5118110236220472"/>
  <pageSetup fitToHeight="2"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F3" sqref="F3"/>
    </sheetView>
  </sheetViews>
  <sheetFormatPr defaultColWidth="11.421875" defaultRowHeight="12.75"/>
  <cols>
    <col min="1" max="1" width="9.140625" style="15" customWidth="1"/>
    <col min="2" max="16384" width="9.140625" style="0" customWidth="1"/>
  </cols>
  <sheetData>
    <row r="2" spans="1:4" ht="12.75">
      <c r="A2" s="15" t="s">
        <v>3</v>
      </c>
      <c r="B2" t="s">
        <v>131</v>
      </c>
      <c r="C2" t="s">
        <v>132</v>
      </c>
      <c r="D2" t="s">
        <v>130</v>
      </c>
    </row>
    <row r="3" spans="1:4" ht="12.75">
      <c r="A3" s="15">
        <f>'Table 2'!A8</f>
        <v>1933</v>
      </c>
      <c r="B3">
        <f>'results-matlab'!AJ5/100</f>
        <v>0.09243</v>
      </c>
      <c r="C3">
        <f>'results-matlab'!AK5/100</f>
        <v>0.11941</v>
      </c>
      <c r="D3">
        <f>'Table 2'!J8/100</f>
        <v>0.09978999999999999</v>
      </c>
    </row>
    <row r="4" spans="1:4" ht="12.75">
      <c r="A4" s="15" t="str">
        <f>'Table 2'!A9</f>
        <v>1934-35</v>
      </c>
      <c r="B4">
        <f>'results-matlab'!AJ6/100</f>
        <v>0.09327</v>
      </c>
      <c r="C4">
        <f>'results-matlab'!AK6/100</f>
        <v>0.11901</v>
      </c>
      <c r="D4">
        <f>'Table 2'!J9/100</f>
        <v>0.09689</v>
      </c>
    </row>
    <row r="5" spans="1:4" ht="12.75">
      <c r="A5" s="15" t="str">
        <f>'Table 2'!A10</f>
        <v>1936-37</v>
      </c>
      <c r="B5">
        <f>'results-matlab'!AJ7/100</f>
        <v>0.09012</v>
      </c>
      <c r="C5">
        <f>'results-matlab'!AK7/100</f>
        <v>0.11522</v>
      </c>
      <c r="D5">
        <f>'Table 2'!J10/100</f>
        <v>0.09936</v>
      </c>
    </row>
    <row r="7" spans="1:4" ht="12.75">
      <c r="A7" s="15" t="str">
        <f>'Table 2'!A11</f>
        <v>1939-40</v>
      </c>
      <c r="B7">
        <f>'results-matlab'!AJ8/100</f>
        <v>0.0917</v>
      </c>
      <c r="C7">
        <f>'results-matlab'!AK8/100</f>
        <v>0.11988</v>
      </c>
      <c r="D7">
        <f>'Table 2'!J11/100</f>
        <v>0.11783999999999999</v>
      </c>
    </row>
    <row r="9" spans="1:4" ht="12.75">
      <c r="A9" s="15" t="str">
        <f>'Table 2'!A12</f>
        <v>1943-44</v>
      </c>
      <c r="B9">
        <f>'results-matlab'!AJ9/100</f>
        <v>0.0989</v>
      </c>
      <c r="C9">
        <f>'results-matlab'!AK9/100</f>
        <v>0.12167</v>
      </c>
      <c r="D9">
        <f>'Table 2'!J12/100</f>
        <v>0.10535</v>
      </c>
    </row>
    <row r="10" spans="1:4" ht="12.75">
      <c r="A10" s="15" t="str">
        <f>'Table 2'!A13</f>
        <v>1945-46</v>
      </c>
      <c r="B10">
        <f>'results-matlab'!AJ10/100</f>
        <v>0.09887</v>
      </c>
      <c r="C10">
        <f>'results-matlab'!AK10/100</f>
        <v>0.12871</v>
      </c>
      <c r="D10">
        <f>'Table 2'!J13/100</f>
        <v>0.10486000000000001</v>
      </c>
    </row>
    <row r="11" spans="1:4" ht="12.75">
      <c r="A11" s="15" t="str">
        <f>'Table 2'!A14</f>
        <v>1947-48</v>
      </c>
      <c r="B11">
        <f>'results-matlab'!AJ11/100</f>
        <v>0.09628</v>
      </c>
      <c r="C11">
        <f>'results-matlab'!AK11/100</f>
        <v>0.11938</v>
      </c>
      <c r="D11">
        <f>'Table 2'!J14/100</f>
        <v>0.10010999999999999</v>
      </c>
    </row>
    <row r="12" spans="1:4" ht="12.75">
      <c r="A12" s="15" t="str">
        <f>'Table 2'!A15</f>
        <v>1949-50</v>
      </c>
      <c r="B12">
        <f>'results-matlab'!AJ12/100</f>
        <v>0.10071</v>
      </c>
      <c r="C12">
        <f>'results-matlab'!AK12/100</f>
        <v>0.1223</v>
      </c>
      <c r="D12">
        <f>'Table 2'!J15/100</f>
        <v>0.09985</v>
      </c>
    </row>
    <row r="13" spans="1:4" ht="12.75">
      <c r="A13" s="15" t="str">
        <f>'Table 2'!A16</f>
        <v>1951-52</v>
      </c>
      <c r="B13">
        <f>'results-matlab'!AJ13/100</f>
        <v>0.09634999999999999</v>
      </c>
      <c r="C13">
        <f>'results-matlab'!AK13/100</f>
        <v>0.11714000000000001</v>
      </c>
      <c r="D13">
        <f>'Table 2'!J16/100</f>
        <v>0.09939</v>
      </c>
    </row>
    <row r="14" spans="1:4" ht="12.75">
      <c r="A14" s="15" t="str">
        <f>'Table 2'!A17</f>
        <v>1953-54</v>
      </c>
      <c r="B14">
        <f>'results-matlab'!AJ14/100</f>
        <v>0.09172000000000001</v>
      </c>
      <c r="C14">
        <f>'results-matlab'!AK14/100</f>
        <v>0.11359</v>
      </c>
      <c r="D14">
        <f>'Table 2'!J17/100</f>
        <v>0.09803</v>
      </c>
    </row>
    <row r="15" spans="1:4" ht="12.75">
      <c r="A15" s="15" t="str">
        <f>'Table 2'!A18</f>
        <v>1955-56</v>
      </c>
      <c r="B15">
        <f>'results-matlab'!AJ15/100</f>
        <v>0.08803000000000001</v>
      </c>
      <c r="C15">
        <f>'results-matlab'!AK15/100</f>
        <v>0.11114</v>
      </c>
      <c r="D15">
        <f>'Table 2'!J18/100</f>
        <v>0.09807</v>
      </c>
    </row>
    <row r="16" spans="1:4" ht="12.75">
      <c r="A16" s="15" t="str">
        <f>'Table 2'!A19</f>
        <v>1957-58</v>
      </c>
      <c r="B16">
        <f>'results-matlab'!AJ16/100</f>
        <v>0.09201000000000001</v>
      </c>
      <c r="C16">
        <f>'results-matlab'!AK16/100</f>
        <v>0.11686999999999999</v>
      </c>
      <c r="D16">
        <f>'Table 2'!J19/100</f>
        <v>0.10106</v>
      </c>
    </row>
    <row r="17" spans="1:4" ht="12.75">
      <c r="A17" s="15" t="str">
        <f>'Table 2'!A20</f>
        <v>1959-60</v>
      </c>
      <c r="B17">
        <f>'results-matlab'!AJ17/100</f>
        <v>0.09112999999999999</v>
      </c>
      <c r="C17">
        <f>'results-matlab'!AK17/100</f>
        <v>0.11819</v>
      </c>
      <c r="D17">
        <f>'Table 2'!J20/100</f>
        <v>0.10535</v>
      </c>
    </row>
    <row r="18" spans="1:4" ht="12.75">
      <c r="A18" s="15" t="str">
        <f>'Table 2'!A21</f>
        <v>1961-62</v>
      </c>
      <c r="B18">
        <f>'results-matlab'!AJ18/100</f>
        <v>0.08868000000000001</v>
      </c>
      <c r="C18">
        <f>'results-matlab'!AK18/100</f>
        <v>0.1183</v>
      </c>
      <c r="D18">
        <f>'Table 2'!J21/100</f>
        <v>0.10865999999999999</v>
      </c>
    </row>
    <row r="19" spans="1:4" ht="12.75">
      <c r="A19" s="15" t="str">
        <f>'Table 2'!A22</f>
        <v>1963-64</v>
      </c>
      <c r="B19">
        <f>'results-matlab'!AJ19/100</f>
        <v>0.08898</v>
      </c>
      <c r="C19">
        <f>'results-matlab'!AK19/100</f>
        <v>0.11914999999999999</v>
      </c>
      <c r="D19">
        <f>'Table 2'!J22/100</f>
        <v>0.1091</v>
      </c>
    </row>
    <row r="20" spans="1:4" ht="12.75">
      <c r="A20" s="15" t="str">
        <f>'Table 2'!A23</f>
        <v>1965-66</v>
      </c>
      <c r="B20">
        <f>'results-matlab'!AJ20/100</f>
        <v>0.09005</v>
      </c>
      <c r="C20">
        <f>'results-matlab'!AK20/100</f>
        <v>0.11923</v>
      </c>
      <c r="D20">
        <f>'Table 2'!J23/100</f>
        <v>0.10672000000000001</v>
      </c>
    </row>
    <row r="21" spans="1:4" ht="12.75">
      <c r="A21" s="15" t="str">
        <f>'Table 2'!A24</f>
        <v>1967-68</v>
      </c>
      <c r="B21">
        <f>'results-matlab'!AJ21/100</f>
        <v>0.09272999999999999</v>
      </c>
      <c r="C21">
        <f>'results-matlab'!AK21/100</f>
        <v>0.12154</v>
      </c>
      <c r="D21">
        <f>'Table 2'!J24/100</f>
        <v>0.10859</v>
      </c>
    </row>
    <row r="22" spans="1:4" ht="12.75">
      <c r="A22" s="15" t="str">
        <f>'Table 2'!A25</f>
        <v>1969-70</v>
      </c>
      <c r="B22">
        <f>'results-matlab'!AJ22/100</f>
        <v>0.09376</v>
      </c>
      <c r="C22">
        <f>'results-matlab'!AK22/100</f>
        <v>0.12319000000000001</v>
      </c>
      <c r="D22">
        <f>'Table 2'!J25/100</f>
        <v>0.11001</v>
      </c>
    </row>
    <row r="23" spans="1:4" ht="12.75">
      <c r="A23" s="15" t="str">
        <f>'Table 2'!A26</f>
        <v>1971-72</v>
      </c>
      <c r="B23">
        <f>'results-matlab'!AJ23/100</f>
        <v>0.09468</v>
      </c>
      <c r="C23">
        <f>'results-matlab'!AK23/100</f>
        <v>0.12217</v>
      </c>
      <c r="D23">
        <f>'Table 2'!J26/100</f>
        <v>0.10809</v>
      </c>
    </row>
    <row r="24" spans="1:4" ht="12.75">
      <c r="A24" s="15" t="str">
        <f>'Table 2'!A27</f>
        <v>1973-74</v>
      </c>
      <c r="B24">
        <f>'results-matlab'!AJ24/100</f>
        <v>0.09448000000000001</v>
      </c>
      <c r="C24">
        <f>'results-matlab'!AK24/100</f>
        <v>0.11747</v>
      </c>
      <c r="D24">
        <f>'Table 2'!J27/100</f>
        <v>0.09766999999999999</v>
      </c>
    </row>
    <row r="25" spans="1:4" ht="12.75">
      <c r="A25" s="15" t="str">
        <f>'Table 2'!A28</f>
        <v>1975-76</v>
      </c>
      <c r="B25">
        <f>'results-matlab'!AJ25/100</f>
        <v>0.09817999999999999</v>
      </c>
      <c r="C25">
        <f>'results-matlab'!AK25/100</f>
        <v>0.11683</v>
      </c>
      <c r="D25">
        <f>'Table 2'!J28/100</f>
        <v>0.08787</v>
      </c>
    </row>
    <row r="26" spans="1:4" ht="12.75">
      <c r="A26" s="15" t="str">
        <f>'Table 2'!A29</f>
        <v>1977-78</v>
      </c>
      <c r="B26">
        <f>'results-matlab'!AJ26/100</f>
        <v>0.09804</v>
      </c>
      <c r="C26">
        <f>'results-matlab'!AK26/100</f>
        <v>0.11627000000000001</v>
      </c>
      <c r="D26">
        <f>'Table 2'!J29/100</f>
        <v>0.08494</v>
      </c>
    </row>
    <row r="27" spans="1:4" ht="12.75">
      <c r="A27" s="15" t="str">
        <f>'Table 2'!A30</f>
        <v>1979-80</v>
      </c>
      <c r="B27">
        <f>'results-matlab'!AJ27/100</f>
        <v>0.09829</v>
      </c>
      <c r="C27">
        <f>'results-matlab'!AK27/100</f>
        <v>0.11664</v>
      </c>
      <c r="D27">
        <f>'Table 2'!J30/100</f>
        <v>0.08396</v>
      </c>
    </row>
    <row r="28" spans="1:4" ht="12.75">
      <c r="A28" s="15" t="str">
        <f>'Table 2'!A31</f>
        <v>1981-82</v>
      </c>
      <c r="B28">
        <f>'results-matlab'!AJ28/100</f>
        <v>0.09848000000000001</v>
      </c>
      <c r="C28">
        <f>'results-matlab'!AK28/100</f>
        <v>0.11621000000000001</v>
      </c>
      <c r="D28">
        <f>'Table 2'!J31/100</f>
        <v>0.08397</v>
      </c>
    </row>
    <row r="29" spans="1:4" ht="12.75">
      <c r="A29" s="15" t="str">
        <f>'Table 2'!A32</f>
        <v>1983-84</v>
      </c>
      <c r="B29">
        <f>'results-matlab'!AJ29/100</f>
        <v>0.09877000000000001</v>
      </c>
      <c r="C29">
        <f>'results-matlab'!AK29/100</f>
        <v>0.11612</v>
      </c>
      <c r="D29">
        <f>'Table 2'!J32/100</f>
        <v>0.08385999999999999</v>
      </c>
    </row>
    <row r="30" spans="1:4" ht="12.75">
      <c r="A30" s="15" t="str">
        <f>'Table 2'!A33</f>
        <v>1985-86</v>
      </c>
      <c r="B30">
        <f>'results-matlab'!AJ30/100</f>
        <v>0.09716</v>
      </c>
      <c r="C30">
        <f>'results-matlab'!AK30/100</f>
        <v>0.11585000000000001</v>
      </c>
      <c r="D30">
        <f>'Table 2'!J33/100</f>
        <v>0.09051000000000001</v>
      </c>
    </row>
    <row r="31" spans="1:4" ht="12.75">
      <c r="A31" s="15" t="str">
        <f>'Table 2'!A34</f>
        <v>1987-88</v>
      </c>
      <c r="B31">
        <f>'results-matlab'!AJ31/100</f>
        <v>0.09853999999999999</v>
      </c>
      <c r="C31">
        <f>'results-matlab'!AK31/100</f>
        <v>0.11857</v>
      </c>
      <c r="D31">
        <f>'Table 2'!J34/100</f>
        <v>0.0907</v>
      </c>
    </row>
    <row r="32" spans="1:4" ht="12.75">
      <c r="A32" s="15" t="str">
        <f>'Table 2'!A35</f>
        <v>1989-90</v>
      </c>
      <c r="B32">
        <f>'results-matlab'!AJ32/100</f>
        <v>0.09814</v>
      </c>
      <c r="C32">
        <f>'results-matlab'!AK32/100</f>
        <v>0.11744</v>
      </c>
      <c r="D32">
        <f>'Table 2'!J35/100</f>
        <v>0.09218</v>
      </c>
    </row>
    <row r="33" spans="1:4" ht="12.75">
      <c r="A33" s="15" t="str">
        <f>'Table 2'!A36</f>
        <v>1991-92</v>
      </c>
      <c r="B33">
        <f>'results-matlab'!AJ33/100</f>
        <v>0.09847</v>
      </c>
      <c r="C33">
        <f>'results-matlab'!AK33/100</f>
        <v>0.11542</v>
      </c>
      <c r="D33">
        <f>'Table 2'!J36/100</f>
        <v>0.08600999999999999</v>
      </c>
    </row>
    <row r="34" spans="1:4" ht="12.75">
      <c r="A34" s="15" t="str">
        <f>'Table 2'!A37</f>
        <v>1993-94</v>
      </c>
      <c r="B34">
        <f>'results-matlab'!AJ34/100</f>
        <v>0.0978</v>
      </c>
      <c r="C34">
        <f>'results-matlab'!AK34/100</f>
        <v>0.11385999999999999</v>
      </c>
      <c r="D34">
        <f>'Table 2'!J37/100</f>
        <v>0.08483</v>
      </c>
    </row>
    <row r="35" spans="1:4" ht="12.75">
      <c r="A35" s="15" t="str">
        <f>'Table 2'!A38</f>
        <v>1995-96</v>
      </c>
      <c r="B35">
        <f>'results-matlab'!AJ35/100</f>
        <v>0.09948</v>
      </c>
      <c r="C35">
        <f>'results-matlab'!AK35/100</f>
        <v>0.11241</v>
      </c>
      <c r="D35">
        <f>'Table 2'!J38/100</f>
        <v>0.08026</v>
      </c>
    </row>
    <row r="36" ht="12.75">
      <c r="A36" s="1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199</v>
      </c>
    </row>
    <row r="34" spans="1:6" ht="23.25">
      <c r="A34" s="14"/>
      <c r="B34" s="14"/>
      <c r="C34" s="14"/>
      <c r="D34" s="14"/>
      <c r="E34" s="14"/>
      <c r="F34" s="7" t="s">
        <v>198</v>
      </c>
    </row>
    <row r="35" spans="1:6" ht="15">
      <c r="A35" s="14"/>
      <c r="B35" s="14"/>
      <c r="C35" s="14"/>
      <c r="D35" s="14"/>
      <c r="E35" s="14"/>
      <c r="F35" s="14"/>
    </row>
    <row r="36" spans="1:6" ht="18">
      <c r="A36" s="8"/>
      <c r="B36" s="14"/>
      <c r="C36" s="14"/>
      <c r="D36" s="14"/>
      <c r="E36" s="14"/>
      <c r="F36" s="14"/>
    </row>
    <row r="37" spans="1:6" ht="18">
      <c r="A37" s="11" t="s">
        <v>284</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2.xml><?xml version="1.0" encoding="utf-8"?>
<worksheet xmlns="http://schemas.openxmlformats.org/spreadsheetml/2006/main" xmlns:r="http://schemas.openxmlformats.org/officeDocument/2006/relationships">
  <dimension ref="A2:D36"/>
  <sheetViews>
    <sheetView zoomScale="75" zoomScaleNormal="75" workbookViewId="0" topLeftCell="A1">
      <selection activeCell="E28" sqref="E28"/>
    </sheetView>
  </sheetViews>
  <sheetFormatPr defaultColWidth="11.421875" defaultRowHeight="12.75"/>
  <cols>
    <col min="1" max="1" width="9.140625" style="15" customWidth="1"/>
    <col min="2" max="16384" width="9.140625" style="0" customWidth="1"/>
  </cols>
  <sheetData>
    <row r="2" spans="1:4" ht="12.75">
      <c r="A2" s="15" t="s">
        <v>3</v>
      </c>
      <c r="B2" t="s">
        <v>177</v>
      </c>
      <c r="C2" t="s">
        <v>178</v>
      </c>
      <c r="D2" t="s">
        <v>133</v>
      </c>
    </row>
    <row r="3" spans="1:4" ht="12.75">
      <c r="A3" s="15">
        <f>'Table 2'!A8</f>
        <v>1933</v>
      </c>
      <c r="B3">
        <f>'results-matlab'!AL5/100</f>
        <v>0.02791</v>
      </c>
      <c r="C3">
        <f>'results-matlab'!AM5/100</f>
        <v>0.039209999999999995</v>
      </c>
      <c r="D3">
        <f>'Table 2'!L8/100</f>
        <v>0.03267</v>
      </c>
    </row>
    <row r="4" spans="1:4" ht="12.75">
      <c r="A4" s="15" t="str">
        <f>'Table 2'!A9</f>
        <v>1934-35</v>
      </c>
      <c r="B4">
        <f>'results-matlab'!AL6/100</f>
        <v>0.027469999999999998</v>
      </c>
      <c r="C4">
        <f>'results-matlab'!AM6/100</f>
        <v>0.037989999999999996</v>
      </c>
      <c r="D4">
        <f>'Table 2'!L9/100</f>
        <v>0.03143</v>
      </c>
    </row>
    <row r="5" spans="1:4" ht="12.75">
      <c r="A5" s="15" t="str">
        <f>'Table 2'!A10</f>
        <v>1936-37</v>
      </c>
      <c r="B5">
        <f>'results-matlab'!AL7/100</f>
        <v>0.02727</v>
      </c>
      <c r="C5">
        <f>'results-matlab'!AM7/100</f>
        <v>0.038599999999999995</v>
      </c>
      <c r="D5">
        <f>'Table 2'!L10/100</f>
        <v>0.03349</v>
      </c>
    </row>
    <row r="7" spans="1:4" ht="12.75">
      <c r="A7" s="15" t="str">
        <f>'Table 2'!A11</f>
        <v>1939-40</v>
      </c>
      <c r="B7">
        <f>'results-matlab'!AL8/100</f>
        <v>0.03003</v>
      </c>
      <c r="C7">
        <f>'results-matlab'!AM8/100</f>
        <v>0.044219999999999995</v>
      </c>
      <c r="D7">
        <f>'Table 2'!L11/100</f>
        <v>0.04359</v>
      </c>
    </row>
    <row r="9" spans="1:4" ht="12.75">
      <c r="A9" s="15" t="str">
        <f>'Table 2'!A12</f>
        <v>1943-44</v>
      </c>
      <c r="B9">
        <f>'results-matlab'!AL9/100</f>
        <v>0.028690000000000004</v>
      </c>
      <c r="C9">
        <f>'results-matlab'!AM9/100</f>
        <v>0.03956</v>
      </c>
      <c r="D9">
        <f>'Table 2'!L12/100</f>
        <v>0.0371</v>
      </c>
    </row>
    <row r="10" spans="1:4" ht="12.75">
      <c r="A10" s="15" t="str">
        <f>'Table 2'!A13</f>
        <v>1945-46</v>
      </c>
      <c r="B10">
        <f>'results-matlab'!AL10/100</f>
        <v>0.029830000000000002</v>
      </c>
      <c r="C10">
        <f>'results-matlab'!AM10/100</f>
        <v>0.0406</v>
      </c>
      <c r="D10">
        <f>'Table 2'!L13/100</f>
        <v>0.03443</v>
      </c>
    </row>
    <row r="11" spans="1:4" ht="12.75">
      <c r="A11" s="15" t="str">
        <f>'Table 2'!A14</f>
        <v>1947-48</v>
      </c>
      <c r="B11">
        <f>'results-matlab'!AL11/100</f>
        <v>0.02857</v>
      </c>
      <c r="C11">
        <f>'results-matlab'!AM11/100</f>
        <v>0.03893</v>
      </c>
      <c r="D11">
        <f>'Table 2'!L14/100</f>
        <v>0.03261</v>
      </c>
    </row>
    <row r="12" spans="1:4" ht="12.75">
      <c r="A12" s="15" t="str">
        <f>'Table 2'!A15</f>
        <v>1949-50</v>
      </c>
      <c r="B12">
        <f>'results-matlab'!AL12/100</f>
        <v>0.02854</v>
      </c>
      <c r="C12">
        <f>'results-matlab'!AM12/100</f>
        <v>0.03899</v>
      </c>
      <c r="D12">
        <f>'Table 2'!L15/100</f>
        <v>0.032319999999999995</v>
      </c>
    </row>
    <row r="13" spans="1:4" ht="12.75">
      <c r="A13" s="15" t="str">
        <f>'Table 2'!A16</f>
        <v>1951-52</v>
      </c>
      <c r="B13">
        <f>'results-matlab'!AL13/100</f>
        <v>0.02759</v>
      </c>
      <c r="C13">
        <f>'results-matlab'!AM13/100</f>
        <v>0.03814</v>
      </c>
      <c r="D13">
        <f>'Table 2'!L16/100</f>
        <v>0.033659999999999995</v>
      </c>
    </row>
    <row r="14" spans="1:4" ht="12.75">
      <c r="A14" s="15" t="str">
        <f>'Table 2'!A17</f>
        <v>1953-54</v>
      </c>
      <c r="B14">
        <f>'results-matlab'!AL14/100</f>
        <v>0.02727</v>
      </c>
      <c r="C14">
        <f>'results-matlab'!AM14/100</f>
        <v>0.03777</v>
      </c>
      <c r="D14">
        <f>'Table 2'!L17/100</f>
        <v>0.032990000000000005</v>
      </c>
    </row>
    <row r="15" spans="1:4" ht="12.75">
      <c r="A15" s="15" t="str">
        <f>'Table 2'!A18</f>
        <v>1955-56</v>
      </c>
      <c r="B15">
        <f>'results-matlab'!AL15/100</f>
        <v>0.027469999999999998</v>
      </c>
      <c r="C15">
        <f>'results-matlab'!AM15/100</f>
        <v>0.03817</v>
      </c>
      <c r="D15">
        <f>'Table 2'!L18/100</f>
        <v>0.03243</v>
      </c>
    </row>
    <row r="16" spans="1:4" ht="12.75">
      <c r="A16" s="15" t="str">
        <f>'Table 2'!A19</f>
        <v>1957-58</v>
      </c>
      <c r="B16">
        <f>'results-matlab'!AL16/100</f>
        <v>0.028690000000000004</v>
      </c>
      <c r="C16">
        <f>'results-matlab'!AM16/100</f>
        <v>0.03929</v>
      </c>
      <c r="D16">
        <f>'Table 2'!L19/100</f>
        <v>0.03308</v>
      </c>
    </row>
    <row r="17" spans="1:4" ht="12.75">
      <c r="A17" s="15" t="str">
        <f>'Table 2'!A20</f>
        <v>1959-60</v>
      </c>
      <c r="B17">
        <f>'results-matlab'!AL17/100</f>
        <v>0.02954</v>
      </c>
      <c r="C17">
        <f>'results-matlab'!AM17/100</f>
        <v>0.04076</v>
      </c>
      <c r="D17">
        <f>'Table 2'!L20/100</f>
        <v>0.03505</v>
      </c>
    </row>
    <row r="18" spans="1:4" ht="12.75">
      <c r="A18" s="15" t="str">
        <f>'Table 2'!A21</f>
        <v>1961-62</v>
      </c>
      <c r="B18">
        <f>'results-matlab'!AL18/100</f>
        <v>0.03017</v>
      </c>
      <c r="C18">
        <f>'results-matlab'!AM18/100</f>
        <v>0.04233</v>
      </c>
      <c r="D18">
        <f>'Table 2'!L21/100</f>
        <v>0.03616</v>
      </c>
    </row>
    <row r="19" spans="1:4" ht="12.75">
      <c r="A19" s="15" t="str">
        <f>'Table 2'!A22</f>
        <v>1963-64</v>
      </c>
      <c r="B19">
        <f>'results-matlab'!AL19/100</f>
        <v>0.030350000000000002</v>
      </c>
      <c r="C19">
        <f>'results-matlab'!AM19/100</f>
        <v>0.0424</v>
      </c>
      <c r="D19">
        <f>'Table 2'!L22/100</f>
        <v>0.03635</v>
      </c>
    </row>
    <row r="20" spans="1:4" ht="12.75">
      <c r="A20" s="15" t="str">
        <f>'Table 2'!A23</f>
        <v>1965-66</v>
      </c>
      <c r="B20">
        <f>'results-matlab'!AL20/100</f>
        <v>0.03003</v>
      </c>
      <c r="C20">
        <f>'results-matlab'!AM20/100</f>
        <v>0.041710000000000004</v>
      </c>
      <c r="D20">
        <f>'Table 2'!L23/100</f>
        <v>0.034980000000000004</v>
      </c>
    </row>
    <row r="21" spans="1:4" ht="12.75">
      <c r="A21" s="15" t="str">
        <f>'Table 2'!A24</f>
        <v>1967-68</v>
      </c>
      <c r="B21">
        <f>'results-matlab'!AL21/100</f>
        <v>0.030539999999999998</v>
      </c>
      <c r="C21">
        <f>'results-matlab'!AM21/100</f>
        <v>0.04226</v>
      </c>
      <c r="D21">
        <f>'Table 2'!L24/100</f>
        <v>0.03579</v>
      </c>
    </row>
    <row r="22" spans="1:4" ht="12.75">
      <c r="A22" s="15" t="str">
        <f>'Table 2'!A25</f>
        <v>1969-70</v>
      </c>
      <c r="B22">
        <f>'results-matlab'!AL22/100</f>
        <v>0.03086</v>
      </c>
      <c r="C22">
        <f>'results-matlab'!AM22/100</f>
        <v>0.04257</v>
      </c>
      <c r="D22">
        <f>'Table 2'!L25/100</f>
        <v>0.03658</v>
      </c>
    </row>
    <row r="23" spans="1:4" ht="12.75">
      <c r="A23" s="15" t="str">
        <f>'Table 2'!A26</f>
        <v>1971-72</v>
      </c>
      <c r="B23">
        <f>'results-matlab'!AL23/100</f>
        <v>0.03024</v>
      </c>
      <c r="C23">
        <f>'results-matlab'!AM23/100</f>
        <v>0.04163</v>
      </c>
      <c r="D23">
        <f>'Table 2'!L26/100</f>
        <v>0.03622</v>
      </c>
    </row>
    <row r="24" spans="1:4" ht="12.75">
      <c r="A24" s="15" t="str">
        <f>'Table 2'!A27</f>
        <v>1973-74</v>
      </c>
      <c r="B24">
        <f>'results-matlab'!AL24/100</f>
        <v>0.027919999999999997</v>
      </c>
      <c r="C24">
        <f>'results-matlab'!AM24/100</f>
        <v>0.037759999999999995</v>
      </c>
      <c r="D24">
        <f>'Table 2'!L27/100</f>
        <v>0.03199</v>
      </c>
    </row>
    <row r="25" spans="1:4" ht="12.75">
      <c r="A25" s="15" t="str">
        <f>'Table 2'!A28</f>
        <v>1975-76</v>
      </c>
      <c r="B25">
        <f>'results-matlab'!AL25/100</f>
        <v>0.0264</v>
      </c>
      <c r="C25">
        <f>'results-matlab'!AM25/100</f>
        <v>0.03468</v>
      </c>
      <c r="D25">
        <f>'Table 2'!L28/100</f>
        <v>0.026789999999999998</v>
      </c>
    </row>
    <row r="26" spans="1:4" ht="12.75">
      <c r="A26" s="15" t="str">
        <f>'Table 2'!A29</f>
        <v>1977-78</v>
      </c>
      <c r="B26">
        <f>'results-matlab'!AL26/100</f>
        <v>0.025929999999999998</v>
      </c>
      <c r="C26">
        <f>'results-matlab'!AM26/100</f>
        <v>0.03342</v>
      </c>
      <c r="D26">
        <f>'Table 2'!L29/100</f>
        <v>0.02559</v>
      </c>
    </row>
    <row r="27" spans="1:4" ht="12.75">
      <c r="A27" s="15" t="str">
        <f>'Table 2'!A30</f>
        <v>1979-80</v>
      </c>
      <c r="B27">
        <f>'results-matlab'!AL27/100</f>
        <v>0.02581</v>
      </c>
      <c r="C27">
        <f>'results-matlab'!AM27/100</f>
        <v>0.03306</v>
      </c>
      <c r="D27">
        <f>'Table 2'!L30/100</f>
        <v>0.025090000000000005</v>
      </c>
    </row>
    <row r="28" spans="1:4" ht="12.75">
      <c r="A28" s="15" t="str">
        <f>'Table 2'!A31</f>
        <v>1981-82</v>
      </c>
      <c r="B28">
        <f>'results-matlab'!AL28/100</f>
        <v>0.02551</v>
      </c>
      <c r="C28">
        <f>'results-matlab'!AM28/100</f>
        <v>0.03266</v>
      </c>
      <c r="D28">
        <f>'Table 2'!L31/100</f>
        <v>0.0258</v>
      </c>
    </row>
    <row r="29" spans="1:4" ht="12.75">
      <c r="A29" s="15" t="str">
        <f>'Table 2'!A32</f>
        <v>1983-84</v>
      </c>
      <c r="B29">
        <f>'results-matlab'!AL29/100</f>
        <v>0.02536</v>
      </c>
      <c r="C29">
        <f>'results-matlab'!AM29/100</f>
        <v>0.03229</v>
      </c>
      <c r="D29">
        <f>'Table 2'!L32/100</f>
        <v>0.02621</v>
      </c>
    </row>
    <row r="30" spans="1:4" ht="12.75">
      <c r="A30" s="15" t="str">
        <f>'Table 2'!A33</f>
        <v>1985-86</v>
      </c>
      <c r="B30">
        <f>'results-matlab'!AL30/100</f>
        <v>0.02569</v>
      </c>
      <c r="C30">
        <f>'results-matlab'!AM30/100</f>
        <v>0.03322</v>
      </c>
      <c r="D30">
        <f>'Table 2'!L33/100</f>
        <v>0.0316</v>
      </c>
    </row>
    <row r="31" spans="1:4" ht="12.75">
      <c r="A31" s="15" t="str">
        <f>'Table 2'!A34</f>
        <v>1987-88</v>
      </c>
      <c r="B31">
        <f>'results-matlab'!AL31/100</f>
        <v>0.02665</v>
      </c>
      <c r="C31">
        <f>'results-matlab'!AM31/100</f>
        <v>0.03467</v>
      </c>
      <c r="D31">
        <f>'Table 2'!L34/100</f>
        <v>0.029379999999999996</v>
      </c>
    </row>
    <row r="32" spans="1:4" ht="12.75">
      <c r="A32" s="15" t="str">
        <f>'Table 2'!A35</f>
        <v>1989-90</v>
      </c>
      <c r="B32">
        <f>'results-matlab'!AL32/100</f>
        <v>0.02628</v>
      </c>
      <c r="C32">
        <f>'results-matlab'!AM32/100</f>
        <v>0.03437</v>
      </c>
      <c r="D32">
        <f>'Table 2'!L35/100</f>
        <v>0.03153</v>
      </c>
    </row>
    <row r="33" spans="1:4" ht="12.75">
      <c r="A33" s="15" t="str">
        <f>'Table 2'!A36</f>
        <v>1991-92</v>
      </c>
      <c r="B33">
        <f>'results-matlab'!AL33/100</f>
        <v>0.025099999999999997</v>
      </c>
      <c r="C33">
        <f>'results-matlab'!AM33/100</f>
        <v>0.03237</v>
      </c>
      <c r="D33">
        <f>'Table 2'!L36/100</f>
        <v>0.02854</v>
      </c>
    </row>
    <row r="34" spans="1:4" ht="12.75">
      <c r="A34" s="15" t="str">
        <f>'Table 2'!A37</f>
        <v>1993-94</v>
      </c>
      <c r="B34">
        <f>'results-matlab'!AL34/100</f>
        <v>0.02473</v>
      </c>
      <c r="C34">
        <f>'results-matlab'!AM34/100</f>
        <v>0.03188</v>
      </c>
      <c r="D34">
        <f>'Table 2'!L37/100</f>
        <v>0.028220000000000002</v>
      </c>
    </row>
    <row r="35" spans="1:4" ht="12.75">
      <c r="A35" s="15" t="str">
        <f>'Table 2'!A38</f>
        <v>1995-96</v>
      </c>
      <c r="B35">
        <f>'results-matlab'!AL35/100</f>
        <v>0.02359</v>
      </c>
      <c r="C35">
        <f>'results-matlab'!AM35/100</f>
        <v>0.03</v>
      </c>
      <c r="D35">
        <f>'Table 2'!L38/100</f>
        <v>0.02667</v>
      </c>
    </row>
    <row r="36" ht="12.75">
      <c r="A36" s="16"/>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203</v>
      </c>
    </row>
    <row r="34" spans="1:6" ht="23.25">
      <c r="A34" s="14"/>
      <c r="B34" s="14"/>
      <c r="C34" s="14"/>
      <c r="D34" s="14"/>
      <c r="E34" s="14"/>
      <c r="F34" s="7" t="s">
        <v>204</v>
      </c>
    </row>
    <row r="35" spans="1:6" ht="15">
      <c r="A35" s="14"/>
      <c r="B35" s="14"/>
      <c r="C35" s="14"/>
      <c r="D35" s="14"/>
      <c r="E35" s="14"/>
      <c r="F35" s="14"/>
    </row>
    <row r="36" spans="1:6" ht="18">
      <c r="A36" s="8"/>
      <c r="B36" s="14"/>
      <c r="C36" s="14"/>
      <c r="D36" s="14"/>
      <c r="E36" s="14"/>
      <c r="F36" s="14"/>
    </row>
    <row r="37" spans="1:6" ht="18">
      <c r="A37" s="11" t="s">
        <v>283</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14.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33" sqref="A33"/>
    </sheetView>
  </sheetViews>
  <sheetFormatPr defaultColWidth="11.421875" defaultRowHeight="12.75"/>
  <cols>
    <col min="1" max="1" width="9.140625" style="15" customWidth="1"/>
    <col min="2" max="16384" width="9.140625" style="0" customWidth="1"/>
  </cols>
  <sheetData>
    <row r="2" spans="1:3" ht="12.75">
      <c r="A2" s="15" t="s">
        <v>3</v>
      </c>
      <c r="B2" s="18" t="s">
        <v>307</v>
      </c>
      <c r="C2" s="18" t="s">
        <v>308</v>
      </c>
    </row>
    <row r="3" spans="1:3" ht="12.75">
      <c r="A3" s="15">
        <v>1933</v>
      </c>
      <c r="B3" s="27">
        <v>0.32021949106311964</v>
      </c>
      <c r="C3" s="27">
        <v>0.32738751377893577</v>
      </c>
    </row>
    <row r="4" spans="1:3" ht="12.75">
      <c r="A4" s="15" t="s">
        <v>96</v>
      </c>
      <c r="B4" s="27">
        <v>0.31338745673901086</v>
      </c>
      <c r="C4" s="27">
        <v>0.3243884817834658</v>
      </c>
    </row>
    <row r="5" spans="1:3" ht="12.75">
      <c r="A5" s="15" t="s">
        <v>97</v>
      </c>
      <c r="B5" s="27">
        <v>0.326091237282573</v>
      </c>
      <c r="C5" s="27">
        <v>0.3370571658615137</v>
      </c>
    </row>
    <row r="6" spans="1:3" ht="12.75">
      <c r="A6" s="15" t="s">
        <v>98</v>
      </c>
      <c r="B6" s="27">
        <v>0.3577196284378604</v>
      </c>
      <c r="C6" s="27">
        <v>0.369908350305499</v>
      </c>
    </row>
    <row r="7" spans="1:3" ht="12.75">
      <c r="A7" s="15" t="s">
        <v>99</v>
      </c>
      <c r="B7" s="27">
        <v>0.3232388316151203</v>
      </c>
      <c r="C7" s="27">
        <v>0.35215946843853824</v>
      </c>
    </row>
    <row r="8" spans="1:3" ht="12.75">
      <c r="A8" s="15" t="s">
        <v>100</v>
      </c>
      <c r="B8" s="27">
        <v>0.3154253399109614</v>
      </c>
      <c r="C8" s="27">
        <v>0.32834255197406065</v>
      </c>
    </row>
    <row r="9" spans="1:3" ht="12.75">
      <c r="A9" s="15" t="s">
        <v>101</v>
      </c>
      <c r="B9" s="27">
        <v>0.3170345504639453</v>
      </c>
      <c r="C9" s="27">
        <v>0.32574168414743787</v>
      </c>
    </row>
    <row r="10" spans="1:3" ht="12.75">
      <c r="A10" s="15" t="s">
        <v>102</v>
      </c>
      <c r="B10" s="27">
        <v>0.30926717462677317</v>
      </c>
      <c r="C10" s="27">
        <v>0.32368552829243863</v>
      </c>
    </row>
    <row r="11" spans="1:3" ht="12.75">
      <c r="A11" s="15" t="s">
        <v>103</v>
      </c>
      <c r="B11" s="27">
        <v>0.3176617233444132</v>
      </c>
      <c r="C11" s="27">
        <v>0.3386658617567159</v>
      </c>
    </row>
    <row r="12" spans="1:3" ht="12.75">
      <c r="A12" s="15" t="s">
        <v>104</v>
      </c>
      <c r="B12" s="27">
        <v>0.32316872156655907</v>
      </c>
      <c r="C12" s="27">
        <v>0.3365296337855759</v>
      </c>
    </row>
    <row r="13" spans="1:3" ht="12.75">
      <c r="A13" s="15" t="s">
        <v>105</v>
      </c>
      <c r="B13" s="27">
        <v>0.32993540573274127</v>
      </c>
      <c r="C13" s="27">
        <v>0.3306821657999388</v>
      </c>
    </row>
    <row r="14" spans="1:3" ht="12.75">
      <c r="A14" s="15" t="s">
        <v>106</v>
      </c>
      <c r="B14" s="27">
        <v>0.32606310898883656</v>
      </c>
      <c r="C14" s="27">
        <v>0.32733029883237674</v>
      </c>
    </row>
    <row r="15" spans="1:3" ht="12.75">
      <c r="A15" s="15" t="s">
        <v>107</v>
      </c>
      <c r="B15" s="27">
        <v>0.3347951822544253</v>
      </c>
      <c r="C15" s="27">
        <v>0.3327005220692928</v>
      </c>
    </row>
    <row r="16" spans="1:3" ht="12.75">
      <c r="A16" s="15" t="s">
        <v>124</v>
      </c>
      <c r="B16" s="27">
        <v>0.3442529463946268</v>
      </c>
      <c r="C16" s="27">
        <v>0.3327811522179275</v>
      </c>
    </row>
    <row r="17" spans="1:3" ht="12.75">
      <c r="A17" s="15" t="s">
        <v>125</v>
      </c>
      <c r="B17" s="27">
        <v>0.3439145099769883</v>
      </c>
      <c r="C17" s="27">
        <v>0.33318056828597614</v>
      </c>
    </row>
    <row r="18" spans="1:3" ht="12.75">
      <c r="A18" s="15" t="s">
        <v>108</v>
      </c>
      <c r="B18" s="27">
        <v>0.3377215189873418</v>
      </c>
      <c r="C18" s="27">
        <v>0.3277736131934033</v>
      </c>
    </row>
    <row r="19" spans="1:3" ht="12.75">
      <c r="A19" s="15" t="s">
        <v>109</v>
      </c>
      <c r="B19" s="27">
        <v>0.33633773152449975</v>
      </c>
      <c r="C19" s="27">
        <v>0.32958835988580903</v>
      </c>
    </row>
    <row r="20" spans="1:3" ht="12.75">
      <c r="A20" s="15" t="s">
        <v>110</v>
      </c>
      <c r="B20" s="27">
        <v>0.3364631759236604</v>
      </c>
      <c r="C20" s="27">
        <v>0.33251522588855564</v>
      </c>
    </row>
    <row r="21" spans="1:3" ht="12.75">
      <c r="A21" s="15" t="s">
        <v>111</v>
      </c>
      <c r="B21" s="27">
        <v>0.3326460269588232</v>
      </c>
      <c r="C21" s="27">
        <v>0.3350911277639004</v>
      </c>
    </row>
    <row r="22" spans="1:3" ht="12.75">
      <c r="A22" s="15" t="s">
        <v>112</v>
      </c>
      <c r="B22" s="27">
        <v>0.31545119824300755</v>
      </c>
      <c r="C22" s="27">
        <v>0.32753148356711376</v>
      </c>
    </row>
    <row r="23" spans="1:3" ht="12.75">
      <c r="A23" s="15" t="s">
        <v>113</v>
      </c>
      <c r="B23" s="27">
        <v>0.2901148969889066</v>
      </c>
      <c r="C23" s="27">
        <v>0.3048822123591669</v>
      </c>
    </row>
    <row r="24" spans="1:3" ht="12.75">
      <c r="A24" s="15" t="s">
        <v>114</v>
      </c>
      <c r="B24" s="27">
        <v>0.2838429406850459</v>
      </c>
      <c r="C24" s="27">
        <v>0.30127148575465035</v>
      </c>
    </row>
    <row r="25" spans="1:3" ht="12.75">
      <c r="A25" s="15" t="s">
        <v>115</v>
      </c>
      <c r="B25" s="27">
        <v>0.28090601893673256</v>
      </c>
      <c r="C25" s="27">
        <v>0.2988327775131015</v>
      </c>
    </row>
    <row r="26" spans="1:3" ht="12.75">
      <c r="A26" s="15" t="s">
        <v>116</v>
      </c>
      <c r="B26" s="27">
        <v>0.2811558293711913</v>
      </c>
      <c r="C26" s="27">
        <v>0.30725259021078954</v>
      </c>
    </row>
    <row r="27" spans="1:3" ht="12.75">
      <c r="A27" s="15" t="s">
        <v>117</v>
      </c>
      <c r="B27" s="27">
        <v>0.28070292887029286</v>
      </c>
      <c r="C27" s="27">
        <v>0.3125447173861198</v>
      </c>
    </row>
    <row r="28" spans="1:3" ht="12.75">
      <c r="A28" s="15" t="s">
        <v>118</v>
      </c>
      <c r="B28" s="27">
        <v>0.29820110701107005</v>
      </c>
      <c r="C28" s="27">
        <v>0.34913269252016355</v>
      </c>
    </row>
    <row r="29" spans="1:3" ht="12.75">
      <c r="A29" s="15" t="s">
        <v>119</v>
      </c>
      <c r="B29" s="27">
        <v>0.29466229167343494</v>
      </c>
      <c r="C29" s="27">
        <v>0.32392502756339575</v>
      </c>
    </row>
    <row r="30" spans="1:3" ht="12.75">
      <c r="A30" s="15" t="s">
        <v>120</v>
      </c>
      <c r="B30" s="27">
        <v>0.2995191057967247</v>
      </c>
      <c r="C30" s="27">
        <v>0.3420481666305055</v>
      </c>
    </row>
    <row r="31" spans="1:3" ht="12.75">
      <c r="A31" s="15" t="s">
        <v>121</v>
      </c>
      <c r="B31" s="27">
        <v>0.28679559853284425</v>
      </c>
      <c r="C31" s="27">
        <v>0.33182188117660744</v>
      </c>
    </row>
    <row r="32" spans="1:3" ht="12.75">
      <c r="A32" s="15" t="s">
        <v>122</v>
      </c>
      <c r="B32" s="27">
        <v>0.2861142028398934</v>
      </c>
      <c r="C32" s="27">
        <v>0.3326653306613226</v>
      </c>
    </row>
    <row r="33" spans="1:3" ht="12.75">
      <c r="A33" s="15" t="s">
        <v>123</v>
      </c>
      <c r="B33" s="27">
        <v>0.27472188944035597</v>
      </c>
      <c r="C33" s="27">
        <v>0.33229504111637176</v>
      </c>
    </row>
    <row r="36" ht="12.75">
      <c r="A36" s="16"/>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206</v>
      </c>
    </row>
    <row r="34" ht="23.25">
      <c r="F34" s="7" t="s">
        <v>305</v>
      </c>
    </row>
    <row r="36" ht="18">
      <c r="A36" s="8" t="s">
        <v>306</v>
      </c>
    </row>
    <row r="37" ht="18">
      <c r="A37" s="8"/>
    </row>
    <row r="38" ht="18">
      <c r="A38" s="8"/>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B1747"/>
  <sheetViews>
    <sheetView workbookViewId="0" topLeftCell="A1">
      <selection activeCell="A1" sqref="A1"/>
    </sheetView>
  </sheetViews>
  <sheetFormatPr defaultColWidth="11.421875" defaultRowHeight="12.75"/>
  <cols>
    <col min="1" max="94" width="6.7109375" style="72" customWidth="1"/>
    <col min="95" max="16384" width="11.421875" style="72" customWidth="1"/>
  </cols>
  <sheetData>
    <row r="1" spans="1:28"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9.75" customHeight="1">
      <c r="A2" s="71"/>
      <c r="B2" s="71" t="s">
        <v>130</v>
      </c>
      <c r="C2" s="71"/>
      <c r="D2" s="71" t="s">
        <v>130</v>
      </c>
      <c r="E2" s="71" t="s">
        <v>133</v>
      </c>
      <c r="F2" s="71"/>
      <c r="G2" s="71"/>
      <c r="H2" s="71" t="s">
        <v>277</v>
      </c>
      <c r="I2" s="71" t="s">
        <v>277</v>
      </c>
      <c r="J2" s="71"/>
      <c r="K2" s="71" t="s">
        <v>133</v>
      </c>
      <c r="L2" s="71"/>
      <c r="M2" s="71"/>
      <c r="N2" s="71"/>
      <c r="O2" s="71"/>
      <c r="P2" s="71"/>
      <c r="Q2" s="71"/>
      <c r="R2" s="71"/>
      <c r="S2" s="71"/>
      <c r="T2" s="71"/>
      <c r="U2" s="71"/>
      <c r="V2" s="71"/>
      <c r="W2" s="71"/>
      <c r="X2" s="71"/>
      <c r="Y2" s="71"/>
      <c r="Z2" s="71"/>
      <c r="AA2" s="71"/>
      <c r="AB2" s="71"/>
    </row>
    <row r="3" spans="1:28" ht="9.75" customHeight="1">
      <c r="A3" s="71"/>
      <c r="B3" s="71" t="s">
        <v>78</v>
      </c>
      <c r="C3" s="71" t="s">
        <v>89</v>
      </c>
      <c r="D3" s="71" t="s">
        <v>0</v>
      </c>
      <c r="E3" s="71" t="s">
        <v>0</v>
      </c>
      <c r="F3" s="71"/>
      <c r="G3" s="71"/>
      <c r="H3" s="71" t="s">
        <v>250</v>
      </c>
      <c r="I3" s="71" t="s">
        <v>251</v>
      </c>
      <c r="J3" s="71"/>
      <c r="K3" s="71" t="s">
        <v>78</v>
      </c>
      <c r="L3" s="71" t="s">
        <v>89</v>
      </c>
      <c r="M3" s="71" t="s">
        <v>0</v>
      </c>
      <c r="N3" s="71"/>
      <c r="O3" s="71"/>
      <c r="P3" s="71"/>
      <c r="Q3" s="71"/>
      <c r="R3" s="71"/>
      <c r="S3" s="71"/>
      <c r="T3" s="71"/>
      <c r="U3" s="71"/>
      <c r="V3" s="71"/>
      <c r="W3" s="71"/>
      <c r="X3" s="71"/>
      <c r="Y3" s="71"/>
      <c r="Z3" s="71"/>
      <c r="AA3" s="71"/>
      <c r="AB3" s="71"/>
    </row>
    <row r="4" spans="1:28" ht="9.75" customHeight="1">
      <c r="A4" s="79">
        <v>1913</v>
      </c>
      <c r="B4" s="71">
        <v>0.19</v>
      </c>
      <c r="C4" s="71">
        <v>0.17960041861867687</v>
      </c>
      <c r="D4" s="71"/>
      <c r="E4" s="71"/>
      <c r="F4" s="71"/>
      <c r="G4" s="76">
        <v>1933</v>
      </c>
      <c r="H4" s="78">
        <v>9.979</v>
      </c>
      <c r="I4" s="78">
        <v>3.267</v>
      </c>
      <c r="J4" s="79">
        <v>1913</v>
      </c>
      <c r="K4" s="71">
        <v>0.08</v>
      </c>
      <c r="L4" s="71">
        <v>0.08616608171455808</v>
      </c>
      <c r="M4" s="71"/>
      <c r="N4" s="71"/>
      <c r="O4" s="71"/>
      <c r="P4" s="71"/>
      <c r="Q4" s="71"/>
      <c r="R4" s="71"/>
      <c r="S4" s="71"/>
      <c r="T4" s="71"/>
      <c r="U4" s="71"/>
      <c r="V4" s="71"/>
      <c r="W4" s="71"/>
      <c r="X4" s="71"/>
      <c r="Y4" s="71"/>
      <c r="Z4" s="71"/>
      <c r="AA4" s="71"/>
      <c r="AB4" s="71"/>
    </row>
    <row r="5" spans="1:28" ht="9.75" customHeight="1">
      <c r="A5" s="79">
        <v>1914</v>
      </c>
      <c r="B5" s="71"/>
      <c r="C5" s="71">
        <v>0.1815794105921632</v>
      </c>
      <c r="D5" s="71"/>
      <c r="E5" s="71"/>
      <c r="F5" s="71"/>
      <c r="G5" s="76" t="s">
        <v>96</v>
      </c>
      <c r="H5" s="78">
        <v>9.689</v>
      </c>
      <c r="I5" s="78">
        <v>3.1430000000000002</v>
      </c>
      <c r="J5" s="79">
        <v>1914</v>
      </c>
      <c r="K5" s="71"/>
      <c r="L5" s="71">
        <v>0.08603340891406132</v>
      </c>
      <c r="M5" s="71"/>
      <c r="N5" s="71"/>
      <c r="O5" s="71"/>
      <c r="P5" s="71"/>
      <c r="Q5" s="71"/>
      <c r="R5" s="71"/>
      <c r="S5" s="71"/>
      <c r="T5" s="71"/>
      <c r="U5" s="71"/>
      <c r="V5" s="71"/>
      <c r="W5" s="71"/>
      <c r="X5" s="71"/>
      <c r="Y5" s="71"/>
      <c r="Z5" s="71"/>
      <c r="AA5" s="71"/>
      <c r="AB5" s="71"/>
    </row>
    <row r="6" spans="1:28" ht="9.75" customHeight="1">
      <c r="A6" s="79">
        <v>1915</v>
      </c>
      <c r="B6" s="71">
        <v>0.18313808128013664</v>
      </c>
      <c r="C6" s="71">
        <v>0.17577725000000002</v>
      </c>
      <c r="D6" s="71"/>
      <c r="E6" s="71"/>
      <c r="F6" s="71"/>
      <c r="G6" s="76" t="s">
        <v>97</v>
      </c>
      <c r="H6" s="78">
        <v>9.936</v>
      </c>
      <c r="I6" s="78">
        <v>3.349</v>
      </c>
      <c r="J6" s="79">
        <v>1915</v>
      </c>
      <c r="K6" s="71">
        <v>0.07902102454502814</v>
      </c>
      <c r="L6" s="71">
        <v>0.09218849999999999</v>
      </c>
      <c r="M6" s="71"/>
      <c r="N6" s="71"/>
      <c r="O6" s="71"/>
      <c r="P6" s="71"/>
      <c r="Q6" s="71"/>
      <c r="R6" s="71"/>
      <c r="S6" s="71"/>
      <c r="T6" s="71"/>
      <c r="U6" s="71"/>
      <c r="V6" s="71"/>
      <c r="W6" s="71"/>
      <c r="X6" s="71"/>
      <c r="Y6" s="71"/>
      <c r="Z6" s="71"/>
      <c r="AA6" s="71"/>
      <c r="AB6" s="71"/>
    </row>
    <row r="7" spans="1:28" ht="9.75" customHeight="1">
      <c r="A7" s="79">
        <v>1916</v>
      </c>
      <c r="B7" s="71">
        <v>0.20651811892799668</v>
      </c>
      <c r="C7" s="71">
        <v>0.18573066775406247</v>
      </c>
      <c r="D7" s="74"/>
      <c r="E7" s="71"/>
      <c r="F7" s="71"/>
      <c r="G7" s="76" t="s">
        <v>98</v>
      </c>
      <c r="H7" s="78">
        <v>11.783999999999999</v>
      </c>
      <c r="I7" s="78">
        <v>4.359</v>
      </c>
      <c r="J7" s="79">
        <v>1916</v>
      </c>
      <c r="K7" s="71">
        <v>0.09390673178237856</v>
      </c>
      <c r="L7" s="71">
        <v>0.09866530430015814</v>
      </c>
      <c r="M7" s="71"/>
      <c r="N7" s="71"/>
      <c r="O7" s="71"/>
      <c r="P7" s="71"/>
      <c r="Q7" s="71"/>
      <c r="R7" s="71"/>
      <c r="S7" s="71"/>
      <c r="T7" s="71"/>
      <c r="U7" s="71"/>
      <c r="V7" s="71"/>
      <c r="W7" s="71"/>
      <c r="X7" s="71"/>
      <c r="Y7" s="71"/>
      <c r="Z7" s="71"/>
      <c r="AA7" s="71"/>
      <c r="AB7" s="71"/>
    </row>
    <row r="8" spans="1:28" ht="9.75" customHeight="1">
      <c r="A8" s="79">
        <v>1917</v>
      </c>
      <c r="B8" s="71">
        <v>0.20086780490159836</v>
      </c>
      <c r="C8" s="71">
        <v>0.17599487458195232</v>
      </c>
      <c r="D8" s="74"/>
      <c r="E8" s="71"/>
      <c r="F8" s="71"/>
      <c r="G8" s="76" t="s">
        <v>99</v>
      </c>
      <c r="H8" s="78">
        <v>10.535</v>
      </c>
      <c r="I8" s="78">
        <v>3.71</v>
      </c>
      <c r="J8" s="79">
        <v>1917</v>
      </c>
      <c r="K8" s="71">
        <v>0.08888929343088435</v>
      </c>
      <c r="L8" s="71">
        <v>0.08357880848059829</v>
      </c>
      <c r="M8" s="71"/>
      <c r="N8" s="71"/>
      <c r="O8" s="71"/>
      <c r="P8" s="71"/>
      <c r="Q8" s="71"/>
      <c r="R8" s="71"/>
      <c r="S8" s="71"/>
      <c r="T8" s="71"/>
      <c r="U8" s="71"/>
      <c r="V8" s="71"/>
      <c r="W8" s="71"/>
      <c r="X8" s="71"/>
      <c r="Y8" s="71"/>
      <c r="Z8" s="71"/>
      <c r="AA8" s="71"/>
      <c r="AB8" s="71"/>
    </row>
    <row r="9" spans="1:28" ht="9.75" customHeight="1">
      <c r="A9" s="79">
        <v>1918</v>
      </c>
      <c r="B9" s="71">
        <v>0.17953285870328908</v>
      </c>
      <c r="C9" s="71">
        <v>0.15883220435548376</v>
      </c>
      <c r="D9" s="74"/>
      <c r="E9" s="71"/>
      <c r="F9" s="71"/>
      <c r="G9" s="77" t="s">
        <v>100</v>
      </c>
      <c r="H9" s="78">
        <v>10.486</v>
      </c>
      <c r="I9" s="78">
        <v>3.443</v>
      </c>
      <c r="J9" s="79">
        <v>1918</v>
      </c>
      <c r="K9" s="71">
        <v>0.07671815676698573</v>
      </c>
      <c r="L9" s="71">
        <v>0.06741164260240078</v>
      </c>
      <c r="M9" s="71"/>
      <c r="N9" s="71"/>
      <c r="O9" s="71"/>
      <c r="P9" s="71"/>
      <c r="Q9" s="71"/>
      <c r="R9" s="71"/>
      <c r="S9" s="71"/>
      <c r="T9" s="71"/>
      <c r="U9" s="71"/>
      <c r="V9" s="71"/>
      <c r="W9" s="71"/>
      <c r="X9" s="71"/>
      <c r="Y9" s="71"/>
      <c r="Z9" s="71"/>
      <c r="AA9" s="71"/>
      <c r="AB9" s="71"/>
    </row>
    <row r="10" spans="1:28" ht="9.75" customHeight="1">
      <c r="A10" s="79">
        <v>1919</v>
      </c>
      <c r="B10" s="71">
        <v>0.19504127374976407</v>
      </c>
      <c r="C10" s="71">
        <v>0.15867414854522685</v>
      </c>
      <c r="D10" s="71"/>
      <c r="E10" s="71"/>
      <c r="F10" s="71"/>
      <c r="G10" s="77" t="s">
        <v>101</v>
      </c>
      <c r="H10" s="78">
        <v>10.011</v>
      </c>
      <c r="I10" s="78">
        <v>3.261</v>
      </c>
      <c r="J10" s="79">
        <v>1919</v>
      </c>
      <c r="K10" s="71">
        <v>0.08256155456935875</v>
      </c>
      <c r="L10" s="71">
        <v>0.06453978848307358</v>
      </c>
      <c r="M10" s="71"/>
      <c r="N10" s="71"/>
      <c r="O10" s="71"/>
      <c r="P10" s="71"/>
      <c r="Q10" s="71"/>
      <c r="R10" s="71"/>
      <c r="S10" s="71"/>
      <c r="T10" s="71"/>
      <c r="U10" s="71"/>
      <c r="V10" s="71"/>
      <c r="W10" s="71"/>
      <c r="X10" s="71"/>
      <c r="Y10" s="71"/>
      <c r="Z10" s="71"/>
      <c r="AA10" s="71"/>
      <c r="AB10" s="71"/>
    </row>
    <row r="11" spans="1:28" ht="9.75" customHeight="1">
      <c r="A11" s="79">
        <v>1920</v>
      </c>
      <c r="B11" s="71">
        <v>0.17949355802927813</v>
      </c>
      <c r="C11" s="71">
        <v>0.14459042055439386</v>
      </c>
      <c r="D11" s="74"/>
      <c r="E11" s="71"/>
      <c r="F11" s="71"/>
      <c r="G11" s="77" t="s">
        <v>102</v>
      </c>
      <c r="H11" s="78">
        <v>9.875</v>
      </c>
      <c r="I11" s="78">
        <v>3.2319999999999998</v>
      </c>
      <c r="J11" s="79">
        <v>1920</v>
      </c>
      <c r="K11" s="71">
        <v>0.07628146486732418</v>
      </c>
      <c r="L11" s="71">
        <v>0.05371433034446074</v>
      </c>
      <c r="M11" s="71"/>
      <c r="N11" s="71"/>
      <c r="O11" s="71"/>
      <c r="P11" s="71"/>
      <c r="Q11" s="71"/>
      <c r="R11" s="71"/>
      <c r="S11" s="71"/>
      <c r="T11" s="71"/>
      <c r="U11" s="71"/>
      <c r="V11" s="71"/>
      <c r="W11" s="71"/>
      <c r="X11" s="71"/>
      <c r="Y11" s="71"/>
      <c r="Z11" s="71"/>
      <c r="AA11" s="71"/>
      <c r="AB11" s="71"/>
    </row>
    <row r="12" spans="1:28" ht="9.75" customHeight="1">
      <c r="A12" s="79">
        <v>1921</v>
      </c>
      <c r="B12" s="71">
        <v>0.17323888328544101</v>
      </c>
      <c r="C12" s="71">
        <v>0.15472929986471554</v>
      </c>
      <c r="D12" s="71"/>
      <c r="E12" s="71"/>
      <c r="F12" s="71"/>
      <c r="G12" s="77" t="s">
        <v>103</v>
      </c>
      <c r="H12" s="78">
        <v>9.909749999999999</v>
      </c>
      <c r="I12" s="78">
        <v>3.3659999999999997</v>
      </c>
      <c r="J12" s="79">
        <v>1921</v>
      </c>
      <c r="K12" s="71">
        <v>0.07234859854362294</v>
      </c>
      <c r="L12" s="71">
        <v>0.05602165008390645</v>
      </c>
      <c r="M12" s="71"/>
      <c r="N12" s="71"/>
      <c r="O12" s="71"/>
      <c r="P12" s="71"/>
      <c r="Q12" s="71"/>
      <c r="R12" s="71"/>
      <c r="S12" s="71"/>
      <c r="T12" s="71"/>
      <c r="U12" s="71"/>
      <c r="V12" s="71"/>
      <c r="W12" s="71"/>
      <c r="X12" s="71"/>
      <c r="Y12" s="71"/>
      <c r="Z12" s="71"/>
      <c r="AA12" s="71"/>
      <c r="AB12" s="71"/>
    </row>
    <row r="13" spans="1:28" ht="9.75" customHeight="1">
      <c r="A13" s="79">
        <v>1922</v>
      </c>
      <c r="B13" s="71">
        <v>0.17870235534552542</v>
      </c>
      <c r="C13" s="71">
        <v>0.16292319490434096</v>
      </c>
      <c r="D13" s="74"/>
      <c r="E13" s="74"/>
      <c r="F13" s="74"/>
      <c r="G13" s="77" t="s">
        <v>104</v>
      </c>
      <c r="H13" s="78">
        <v>9.78005</v>
      </c>
      <c r="I13" s="78">
        <v>3.2990000000000004</v>
      </c>
      <c r="J13" s="79">
        <v>1922</v>
      </c>
      <c r="K13" s="71">
        <v>0.07257109204725826</v>
      </c>
      <c r="L13" s="71">
        <v>0.061685282053958776</v>
      </c>
      <c r="M13" s="71"/>
      <c r="N13" s="71"/>
      <c r="O13" s="71"/>
      <c r="P13" s="71"/>
      <c r="Q13" s="71"/>
      <c r="R13" s="71"/>
      <c r="S13" s="71"/>
      <c r="T13" s="71"/>
      <c r="U13" s="71"/>
      <c r="V13" s="71"/>
      <c r="W13" s="71"/>
      <c r="X13" s="71"/>
      <c r="Y13" s="71"/>
      <c r="Z13" s="71"/>
      <c r="AA13" s="71"/>
      <c r="AB13" s="71"/>
    </row>
    <row r="14" spans="1:28" ht="9.75" customHeight="1">
      <c r="A14" s="79">
        <v>1923</v>
      </c>
      <c r="B14" s="71">
        <v>0.1890759408691397</v>
      </c>
      <c r="C14" s="71">
        <v>0.14991004682031273</v>
      </c>
      <c r="D14" s="74"/>
      <c r="E14" s="74"/>
      <c r="F14" s="74"/>
      <c r="G14" s="77" t="s">
        <v>105</v>
      </c>
      <c r="H14" s="78">
        <v>9.78155</v>
      </c>
      <c r="I14" s="78">
        <v>3.243</v>
      </c>
      <c r="J14" s="79">
        <v>1923</v>
      </c>
      <c r="K14" s="71">
        <v>0.07607922775594259</v>
      </c>
      <c r="L14" s="71">
        <v>0.05503865224876821</v>
      </c>
      <c r="M14" s="71"/>
      <c r="N14" s="71"/>
      <c r="O14" s="71"/>
      <c r="P14" s="71"/>
      <c r="Q14" s="71"/>
      <c r="R14" s="71"/>
      <c r="S14" s="71"/>
      <c r="T14" s="71"/>
      <c r="U14" s="71"/>
      <c r="V14" s="71"/>
      <c r="W14" s="71"/>
      <c r="X14" s="71"/>
      <c r="Y14" s="71"/>
      <c r="Z14" s="71"/>
      <c r="AA14" s="71"/>
      <c r="AB14" s="71"/>
    </row>
    <row r="15" spans="1:28" ht="9.75" customHeight="1">
      <c r="A15" s="79">
        <v>1924</v>
      </c>
      <c r="B15" s="71">
        <v>0.17962788454630238</v>
      </c>
      <c r="C15" s="71">
        <v>0.16315906869089505</v>
      </c>
      <c r="D15" s="74"/>
      <c r="E15" s="74"/>
      <c r="F15" s="74"/>
      <c r="G15" s="77" t="s">
        <v>106</v>
      </c>
      <c r="H15" s="78">
        <v>10.106</v>
      </c>
      <c r="I15" s="78">
        <v>3.308</v>
      </c>
      <c r="J15" s="79">
        <v>1924</v>
      </c>
      <c r="K15" s="71">
        <v>0.07053404902525638</v>
      </c>
      <c r="L15" s="71">
        <v>0.06140128495818224</v>
      </c>
      <c r="M15" s="71"/>
      <c r="N15" s="71"/>
      <c r="O15" s="71"/>
      <c r="P15" s="71"/>
      <c r="Q15" s="71"/>
      <c r="R15" s="71"/>
      <c r="S15" s="71"/>
      <c r="T15" s="71"/>
      <c r="U15" s="71"/>
      <c r="V15" s="71"/>
      <c r="W15" s="71"/>
      <c r="X15" s="71"/>
      <c r="Y15" s="71"/>
      <c r="Z15" s="71"/>
      <c r="AA15" s="71"/>
      <c r="AB15" s="71"/>
    </row>
    <row r="16" spans="1:28" ht="9.75" customHeight="1">
      <c r="A16" s="79">
        <v>1925</v>
      </c>
      <c r="B16" s="71">
        <v>0.1815918291968554</v>
      </c>
      <c r="C16" s="71">
        <v>0.17602806588875772</v>
      </c>
      <c r="D16" s="71"/>
      <c r="E16" s="74"/>
      <c r="F16" s="74"/>
      <c r="G16" s="77" t="s">
        <v>107</v>
      </c>
      <c r="H16" s="78">
        <v>10.535</v>
      </c>
      <c r="I16" s="78">
        <v>3.505</v>
      </c>
      <c r="J16" s="79">
        <v>1925</v>
      </c>
      <c r="K16" s="71">
        <v>0.07069206556046224</v>
      </c>
      <c r="L16" s="71">
        <v>0.06752029179649384</v>
      </c>
      <c r="M16" s="71"/>
      <c r="N16" s="71"/>
      <c r="O16" s="71"/>
      <c r="P16" s="71"/>
      <c r="Q16" s="71"/>
      <c r="R16" s="71"/>
      <c r="S16" s="71"/>
      <c r="T16" s="71"/>
      <c r="U16" s="71"/>
      <c r="V16" s="71"/>
      <c r="W16" s="71"/>
      <c r="X16" s="71"/>
      <c r="Y16" s="71"/>
      <c r="Z16" s="71"/>
      <c r="AA16" s="71"/>
      <c r="AB16" s="71"/>
    </row>
    <row r="17" spans="1:28" ht="9.75" customHeight="1">
      <c r="A17" s="79">
        <v>1926</v>
      </c>
      <c r="B17" s="71">
        <v>0.17822157189589205</v>
      </c>
      <c r="C17" s="71">
        <v>0.18011497014310468</v>
      </c>
      <c r="D17" s="74"/>
      <c r="E17" s="74"/>
      <c r="F17" s="74"/>
      <c r="G17" s="77" t="s">
        <v>124</v>
      </c>
      <c r="H17" s="78">
        <v>10.866</v>
      </c>
      <c r="I17" s="78">
        <v>3.616</v>
      </c>
      <c r="J17" s="79">
        <v>1926</v>
      </c>
      <c r="K17" s="71">
        <v>0.06981953114358659</v>
      </c>
      <c r="L17" s="71">
        <v>0.07068173772686812</v>
      </c>
      <c r="M17" s="71"/>
      <c r="N17" s="71"/>
      <c r="O17" s="71"/>
      <c r="P17" s="71"/>
      <c r="Q17" s="71"/>
      <c r="R17" s="71"/>
      <c r="S17" s="71"/>
      <c r="T17" s="71"/>
      <c r="U17" s="71"/>
      <c r="V17" s="71"/>
      <c r="W17" s="71"/>
      <c r="X17" s="71"/>
      <c r="Y17" s="71"/>
      <c r="Z17" s="71"/>
      <c r="AA17" s="71"/>
      <c r="AB17" s="71"/>
    </row>
    <row r="18" spans="1:28" ht="9.75" customHeight="1">
      <c r="A18" s="79">
        <v>1927</v>
      </c>
      <c r="B18" s="71">
        <v>0.17453662107285134</v>
      </c>
      <c r="C18" s="71">
        <v>0.1867888575023515</v>
      </c>
      <c r="D18" s="74"/>
      <c r="E18" s="74"/>
      <c r="F18" s="74"/>
      <c r="G18" s="77" t="s">
        <v>125</v>
      </c>
      <c r="H18" s="78">
        <v>10.91</v>
      </c>
      <c r="I18" s="78">
        <v>3.635</v>
      </c>
      <c r="J18" s="79">
        <v>1927</v>
      </c>
      <c r="K18" s="71">
        <v>0.06866659393671298</v>
      </c>
      <c r="L18" s="71">
        <v>0.07472605891053705</v>
      </c>
      <c r="M18" s="71"/>
      <c r="N18" s="71"/>
      <c r="O18" s="71"/>
      <c r="P18" s="71"/>
      <c r="Q18" s="71"/>
      <c r="R18" s="71"/>
      <c r="S18" s="71"/>
      <c r="T18" s="71"/>
      <c r="U18" s="71"/>
      <c r="V18" s="71"/>
      <c r="W18" s="71"/>
      <c r="X18" s="71"/>
      <c r="Y18" s="71"/>
      <c r="Z18" s="71"/>
      <c r="AA18" s="71"/>
      <c r="AB18" s="71"/>
    </row>
    <row r="19" spans="1:28" ht="9.75" customHeight="1">
      <c r="A19" s="79">
        <v>1928</v>
      </c>
      <c r="B19" s="71">
        <v>0.172697143504423</v>
      </c>
      <c r="C19" s="71">
        <v>0.1959871796250888</v>
      </c>
      <c r="D19" s="74"/>
      <c r="E19" s="74"/>
      <c r="F19" s="74"/>
      <c r="G19" s="77" t="s">
        <v>108</v>
      </c>
      <c r="H19" s="78">
        <v>10.672</v>
      </c>
      <c r="I19" s="78">
        <v>3.498</v>
      </c>
      <c r="J19" s="79">
        <v>1928</v>
      </c>
      <c r="K19" s="71">
        <v>0.06771519197030686</v>
      </c>
      <c r="L19" s="71">
        <v>0.08191662271345437</v>
      </c>
      <c r="M19" s="71"/>
      <c r="N19" s="71"/>
      <c r="O19" s="71"/>
      <c r="P19" s="71"/>
      <c r="Q19" s="71"/>
      <c r="R19" s="71"/>
      <c r="S19" s="71"/>
      <c r="T19" s="71"/>
      <c r="U19" s="71"/>
      <c r="V19" s="71"/>
      <c r="W19" s="71"/>
      <c r="X19" s="71"/>
      <c r="Y19" s="71"/>
      <c r="Z19" s="71"/>
      <c r="AA19" s="71"/>
      <c r="AB19" s="71"/>
    </row>
    <row r="20" spans="1:28" ht="9.75" customHeight="1">
      <c r="A20" s="79">
        <v>1929</v>
      </c>
      <c r="B20" s="71">
        <v>0.16152976457732834</v>
      </c>
      <c r="C20" s="71">
        <v>0.18417904285315917</v>
      </c>
      <c r="D20" s="71"/>
      <c r="E20" s="74"/>
      <c r="F20" s="74"/>
      <c r="G20" s="77" t="s">
        <v>109</v>
      </c>
      <c r="H20" s="78">
        <v>10.859</v>
      </c>
      <c r="I20" s="78">
        <v>3.579</v>
      </c>
      <c r="J20" s="79">
        <v>1929</v>
      </c>
      <c r="K20" s="71">
        <v>0.06252535139423576</v>
      </c>
      <c r="L20" s="71">
        <v>0.07621860843873621</v>
      </c>
      <c r="M20" s="71"/>
      <c r="N20" s="71"/>
      <c r="O20" s="71"/>
      <c r="P20" s="71"/>
      <c r="Q20" s="71"/>
      <c r="R20" s="71"/>
      <c r="S20" s="71"/>
      <c r="T20" s="71"/>
      <c r="U20" s="71"/>
      <c r="V20" s="71"/>
      <c r="W20" s="71"/>
      <c r="X20" s="71"/>
      <c r="Y20" s="71"/>
      <c r="Z20" s="71"/>
      <c r="AA20" s="71"/>
      <c r="AB20" s="71"/>
    </row>
    <row r="21" spans="1:28" ht="9.75" customHeight="1">
      <c r="A21" s="79">
        <v>1930</v>
      </c>
      <c r="B21" s="71">
        <v>0.15309219413583552</v>
      </c>
      <c r="C21" s="71">
        <v>0.16422818416449542</v>
      </c>
      <c r="D21" s="74"/>
      <c r="E21" s="74"/>
      <c r="F21" s="74"/>
      <c r="G21" s="77" t="s">
        <v>110</v>
      </c>
      <c r="H21" s="78">
        <v>11.001</v>
      </c>
      <c r="I21" s="78">
        <v>3.6580000000000004</v>
      </c>
      <c r="J21" s="79">
        <v>1930</v>
      </c>
      <c r="K21" s="71">
        <v>0.05789733550728239</v>
      </c>
      <c r="L21" s="71">
        <v>0.06401723032427538</v>
      </c>
      <c r="M21" s="71"/>
      <c r="N21" s="71"/>
      <c r="O21" s="71"/>
      <c r="P21" s="71"/>
      <c r="Q21" s="71"/>
      <c r="R21" s="71"/>
      <c r="S21" s="71"/>
      <c r="T21" s="71"/>
      <c r="U21" s="71"/>
      <c r="V21" s="71"/>
      <c r="W21" s="71"/>
      <c r="X21" s="71"/>
      <c r="Y21" s="71"/>
      <c r="Z21" s="71"/>
      <c r="AA21" s="71"/>
      <c r="AB21" s="71"/>
    </row>
    <row r="22" spans="1:28" ht="9.75" customHeight="1">
      <c r="A22" s="79">
        <v>1931</v>
      </c>
      <c r="B22" s="71">
        <v>0.14632245113368933</v>
      </c>
      <c r="C22" s="71">
        <v>0.1527059404422325</v>
      </c>
      <c r="D22" s="74"/>
      <c r="E22" s="74"/>
      <c r="F22" s="74"/>
      <c r="G22" s="77" t="s">
        <v>111</v>
      </c>
      <c r="H22" s="78">
        <v>10.809000000000001</v>
      </c>
      <c r="I22" s="78">
        <v>3.622</v>
      </c>
      <c r="J22" s="79">
        <v>1931</v>
      </c>
      <c r="K22" s="71">
        <v>0.053734640786354794</v>
      </c>
      <c r="L22" s="71">
        <v>0.05675144534188379</v>
      </c>
      <c r="M22" s="71"/>
      <c r="N22" s="71"/>
      <c r="O22" s="71"/>
      <c r="P22" s="71"/>
      <c r="Q22" s="71"/>
      <c r="R22" s="71"/>
      <c r="S22" s="71"/>
      <c r="T22" s="71"/>
      <c r="U22" s="71"/>
      <c r="V22" s="71"/>
      <c r="W22" s="71"/>
      <c r="X22" s="71"/>
      <c r="Y22" s="71"/>
      <c r="Z22" s="71"/>
      <c r="AA22" s="71"/>
      <c r="AB22" s="71"/>
    </row>
    <row r="23" spans="1:28" ht="9.75" customHeight="1">
      <c r="A23" s="79">
        <v>1932</v>
      </c>
      <c r="B23" s="71">
        <v>0.1479507521360886</v>
      </c>
      <c r="C23" s="71">
        <v>0.15478467631887072</v>
      </c>
      <c r="D23" s="74"/>
      <c r="E23" s="74"/>
      <c r="F23" s="74"/>
      <c r="G23" s="77" t="s">
        <v>112</v>
      </c>
      <c r="H23" s="78">
        <v>9.767</v>
      </c>
      <c r="I23" s="78">
        <v>3.199</v>
      </c>
      <c r="J23" s="79">
        <v>1932</v>
      </c>
      <c r="K23" s="71">
        <v>0.052156339906296915</v>
      </c>
      <c r="L23" s="71">
        <v>0.058962244962743895</v>
      </c>
      <c r="M23" s="71"/>
      <c r="N23" s="71"/>
      <c r="O23" s="71"/>
      <c r="P23" s="71"/>
      <c r="Q23" s="71"/>
      <c r="R23" s="71"/>
      <c r="S23" s="71"/>
      <c r="T23" s="71"/>
      <c r="U23" s="71"/>
      <c r="V23" s="71"/>
      <c r="W23" s="71"/>
      <c r="X23" s="71"/>
      <c r="Y23" s="71"/>
      <c r="Z23" s="71"/>
      <c r="AA23" s="71"/>
      <c r="AB23" s="71"/>
    </row>
    <row r="24" spans="1:28" ht="9.75" customHeight="1">
      <c r="A24" s="79">
        <v>1933</v>
      </c>
      <c r="B24" s="71">
        <v>0.1494628069137176</v>
      </c>
      <c r="C24" s="71">
        <v>0.15770913177787016</v>
      </c>
      <c r="D24" s="74">
        <v>0.09978999999999999</v>
      </c>
      <c r="E24" s="74">
        <v>0.03267</v>
      </c>
      <c r="F24" s="74"/>
      <c r="G24" s="77" t="s">
        <v>113</v>
      </c>
      <c r="H24" s="78">
        <v>8.787</v>
      </c>
      <c r="I24" s="78">
        <v>2.679</v>
      </c>
      <c r="J24" s="79">
        <v>1933</v>
      </c>
      <c r="K24" s="71">
        <v>0.052010635938514765</v>
      </c>
      <c r="L24" s="71">
        <v>0.060544782496875324</v>
      </c>
      <c r="M24" s="71"/>
      <c r="N24" s="71"/>
      <c r="O24" s="71"/>
      <c r="P24" s="71"/>
      <c r="Q24" s="71"/>
      <c r="R24" s="71"/>
      <c r="S24" s="71"/>
      <c r="T24" s="71"/>
      <c r="U24" s="71"/>
      <c r="V24" s="71"/>
      <c r="W24" s="71"/>
      <c r="X24" s="71"/>
      <c r="Y24" s="71"/>
      <c r="Z24" s="71"/>
      <c r="AA24" s="71"/>
      <c r="AB24" s="71"/>
    </row>
    <row r="25" spans="1:28" ht="9.75" customHeight="1">
      <c r="A25" s="79">
        <v>1934</v>
      </c>
      <c r="B25" s="71">
        <v>0.15284490936245518</v>
      </c>
      <c r="C25" s="71">
        <v>0.15868185076417599</v>
      </c>
      <c r="D25" s="74">
        <v>0.09689</v>
      </c>
      <c r="E25" s="74">
        <v>0.03143</v>
      </c>
      <c r="F25" s="74"/>
      <c r="G25" s="77" t="s">
        <v>114</v>
      </c>
      <c r="H25" s="78">
        <v>8.494</v>
      </c>
      <c r="I25" s="78">
        <v>2.559</v>
      </c>
      <c r="J25" s="79">
        <v>1934</v>
      </c>
      <c r="K25" s="71">
        <v>0.05311397671838511</v>
      </c>
      <c r="L25" s="71">
        <v>0.0582368062873078</v>
      </c>
      <c r="M25" s="71"/>
      <c r="N25" s="71"/>
      <c r="O25" s="71"/>
      <c r="P25" s="71"/>
      <c r="Q25" s="71"/>
      <c r="R25" s="71"/>
      <c r="S25" s="71"/>
      <c r="T25" s="71"/>
      <c r="U25" s="71"/>
      <c r="V25" s="71"/>
      <c r="W25" s="71"/>
      <c r="X25" s="71"/>
      <c r="Y25" s="71"/>
      <c r="Z25" s="71"/>
      <c r="AA25" s="71"/>
      <c r="AB25" s="71"/>
    </row>
    <row r="26" spans="1:28" ht="9.75" customHeight="1">
      <c r="A26" s="79">
        <v>1935</v>
      </c>
      <c r="B26" s="71">
        <v>0.15396478328398094</v>
      </c>
      <c r="C26" s="71">
        <v>0.15628311990462226</v>
      </c>
      <c r="D26" s="74"/>
      <c r="E26" s="74"/>
      <c r="F26" s="74"/>
      <c r="G26" s="77" t="s">
        <v>115</v>
      </c>
      <c r="H26" s="78">
        <v>8.396</v>
      </c>
      <c r="I26" s="78">
        <v>2.5090000000000003</v>
      </c>
      <c r="J26" s="79">
        <v>1935</v>
      </c>
      <c r="K26" s="71">
        <v>0.05309438352862598</v>
      </c>
      <c r="L26" s="71">
        <v>0.057968718562550564</v>
      </c>
      <c r="M26" s="71"/>
      <c r="N26" s="71"/>
      <c r="O26" s="71"/>
      <c r="P26" s="71"/>
      <c r="Q26" s="71"/>
      <c r="R26" s="71"/>
      <c r="S26" s="71"/>
      <c r="T26" s="71"/>
      <c r="U26" s="71"/>
      <c r="V26" s="71"/>
      <c r="W26" s="71"/>
      <c r="X26" s="71"/>
      <c r="Y26" s="71"/>
      <c r="Z26" s="71"/>
      <c r="AA26" s="71"/>
      <c r="AB26" s="71"/>
    </row>
    <row r="27" spans="1:28" ht="9.75" customHeight="1">
      <c r="A27" s="79">
        <v>1936</v>
      </c>
      <c r="B27" s="71">
        <v>0.147357336915635</v>
      </c>
      <c r="C27" s="71">
        <v>0.17637342175901782</v>
      </c>
      <c r="D27" s="74">
        <v>0.09936</v>
      </c>
      <c r="E27" s="74">
        <v>0.033490000000000006</v>
      </c>
      <c r="F27" s="74"/>
      <c r="G27" s="77" t="s">
        <v>116</v>
      </c>
      <c r="H27" s="78">
        <v>8.397</v>
      </c>
      <c r="I27" s="78">
        <v>2.58</v>
      </c>
      <c r="J27" s="79">
        <v>1936</v>
      </c>
      <c r="K27" s="71">
        <v>0.0516804634740224</v>
      </c>
      <c r="L27" s="71">
        <v>0.06687449416475277</v>
      </c>
      <c r="M27" s="71"/>
      <c r="N27" s="71"/>
      <c r="O27" s="71"/>
      <c r="P27" s="71"/>
      <c r="Q27" s="71"/>
      <c r="R27" s="71"/>
      <c r="S27" s="71"/>
      <c r="T27" s="71"/>
      <c r="U27" s="71"/>
      <c r="V27" s="71"/>
      <c r="W27" s="71"/>
      <c r="X27" s="71"/>
      <c r="Y27" s="71"/>
      <c r="Z27" s="71"/>
      <c r="AA27" s="71"/>
      <c r="AB27" s="71"/>
    </row>
    <row r="28" spans="1:28" ht="9.75" customHeight="1">
      <c r="A28" s="79">
        <v>1937</v>
      </c>
      <c r="B28" s="71">
        <v>0.14462829567173363</v>
      </c>
      <c r="C28" s="71">
        <v>0.16450434286791296</v>
      </c>
      <c r="D28" s="74"/>
      <c r="E28" s="74"/>
      <c r="F28" s="74"/>
      <c r="G28" s="77" t="s">
        <v>117</v>
      </c>
      <c r="H28" s="78">
        <v>8.386</v>
      </c>
      <c r="I28" s="78">
        <v>2.621</v>
      </c>
      <c r="J28" s="79">
        <v>1937</v>
      </c>
      <c r="K28" s="71">
        <v>0.05237317881955644</v>
      </c>
      <c r="L28" s="71">
        <v>0.06161181786628985</v>
      </c>
      <c r="M28" s="71"/>
      <c r="N28" s="71"/>
      <c r="O28" s="71"/>
      <c r="P28" s="71"/>
      <c r="Q28" s="71"/>
      <c r="R28" s="71"/>
      <c r="S28" s="71"/>
      <c r="T28" s="71"/>
      <c r="U28" s="71"/>
      <c r="V28" s="71"/>
      <c r="W28" s="71"/>
      <c r="X28" s="71"/>
      <c r="Y28" s="71"/>
      <c r="Z28" s="71"/>
      <c r="AA28" s="71"/>
      <c r="AB28" s="71"/>
    </row>
    <row r="29" spans="1:28" ht="9.75" customHeight="1">
      <c r="A29" s="79">
        <v>1938</v>
      </c>
      <c r="B29" s="71">
        <v>0.1427196328758867</v>
      </c>
      <c r="C29" s="71">
        <v>0.1472938302542493</v>
      </c>
      <c r="D29" s="74"/>
      <c r="E29" s="74"/>
      <c r="F29" s="74"/>
      <c r="G29" s="77" t="s">
        <v>118</v>
      </c>
      <c r="H29" s="78">
        <v>9.051</v>
      </c>
      <c r="I29" s="78">
        <v>3.16</v>
      </c>
      <c r="J29" s="79">
        <v>1938</v>
      </c>
      <c r="K29" s="71">
        <v>0.050526966475971886</v>
      </c>
      <c r="L29" s="71">
        <v>0.05155720304431746</v>
      </c>
      <c r="M29" s="71"/>
      <c r="N29" s="71"/>
      <c r="O29" s="71"/>
      <c r="P29" s="71"/>
      <c r="Q29" s="71"/>
      <c r="R29" s="71"/>
      <c r="S29" s="71"/>
      <c r="T29" s="71"/>
      <c r="U29" s="71"/>
      <c r="V29" s="71"/>
      <c r="W29" s="71"/>
      <c r="X29" s="71"/>
      <c r="Y29" s="71"/>
      <c r="Z29" s="71"/>
      <c r="AA29" s="71"/>
      <c r="AB29" s="71"/>
    </row>
    <row r="30" spans="1:28" ht="9.75" customHeight="1">
      <c r="A30" s="79">
        <v>1939</v>
      </c>
      <c r="B30" s="71">
        <v>0.13303231378422917</v>
      </c>
      <c r="C30" s="71">
        <v>0.15393035953166023</v>
      </c>
      <c r="D30" s="74">
        <v>0.11783999999999999</v>
      </c>
      <c r="E30" s="74">
        <v>0.043590000000000004</v>
      </c>
      <c r="F30" s="74"/>
      <c r="G30" s="77" t="s">
        <v>119</v>
      </c>
      <c r="H30" s="78">
        <v>9.07</v>
      </c>
      <c r="I30" s="78">
        <v>2.9379999999999997</v>
      </c>
      <c r="J30" s="79">
        <v>1939</v>
      </c>
      <c r="K30" s="71">
        <v>0.049882796621403325</v>
      </c>
      <c r="L30" s="71">
        <v>0.05450964992549627</v>
      </c>
      <c r="M30" s="71"/>
      <c r="N30" s="71"/>
      <c r="O30" s="71"/>
      <c r="P30" s="71"/>
      <c r="Q30" s="71"/>
      <c r="R30" s="71"/>
      <c r="S30" s="71"/>
      <c r="T30" s="71"/>
      <c r="U30" s="71"/>
      <c r="V30" s="71"/>
      <c r="W30" s="71"/>
      <c r="X30" s="71"/>
      <c r="Y30" s="71"/>
      <c r="Z30" s="71"/>
      <c r="AA30" s="71"/>
      <c r="AB30" s="71"/>
    </row>
    <row r="31" spans="1:28" ht="9.75" customHeight="1">
      <c r="A31" s="79">
        <v>1940</v>
      </c>
      <c r="B31" s="71">
        <v>0.13347247650810184</v>
      </c>
      <c r="C31" s="71">
        <v>0.15733988074633878</v>
      </c>
      <c r="D31" s="71"/>
      <c r="E31" s="71"/>
      <c r="F31" s="74"/>
      <c r="G31" s="77" t="s">
        <v>120</v>
      </c>
      <c r="H31" s="78">
        <v>9.218</v>
      </c>
      <c r="I31" s="78">
        <v>3.153</v>
      </c>
      <c r="J31" s="79">
        <v>1940</v>
      </c>
      <c r="K31" s="71">
        <v>0.048976022688831194</v>
      </c>
      <c r="L31" s="71">
        <v>0.05573196208091187</v>
      </c>
      <c r="M31" s="71"/>
      <c r="N31" s="71"/>
      <c r="O31" s="71"/>
      <c r="P31" s="71"/>
      <c r="Q31" s="71"/>
      <c r="R31" s="71"/>
      <c r="S31" s="71"/>
      <c r="T31" s="71"/>
      <c r="U31" s="71"/>
      <c r="V31" s="71"/>
      <c r="W31" s="71"/>
      <c r="X31" s="71"/>
      <c r="Y31" s="71"/>
      <c r="Z31" s="71"/>
      <c r="AA31" s="71"/>
      <c r="AB31" s="71"/>
    </row>
    <row r="32" spans="1:28" ht="9.75" customHeight="1">
      <c r="A32" s="79">
        <v>1941</v>
      </c>
      <c r="B32" s="71">
        <v>0.12883467768914256</v>
      </c>
      <c r="C32" s="71">
        <v>0.15007978377996722</v>
      </c>
      <c r="D32" s="71"/>
      <c r="E32" s="71"/>
      <c r="F32" s="74"/>
      <c r="G32" s="77" t="s">
        <v>121</v>
      </c>
      <c r="H32" s="78">
        <v>8.600999999999999</v>
      </c>
      <c r="I32" s="78">
        <v>2.854</v>
      </c>
      <c r="J32" s="79">
        <v>1941</v>
      </c>
      <c r="K32" s="71">
        <v>0.042728724170005714</v>
      </c>
      <c r="L32" s="71">
        <v>0.052893892210692295</v>
      </c>
      <c r="M32" s="71"/>
      <c r="N32" s="71"/>
      <c r="O32" s="71"/>
      <c r="P32" s="71"/>
      <c r="Q32" s="71"/>
      <c r="R32" s="71"/>
      <c r="S32" s="71"/>
      <c r="T32" s="71"/>
      <c r="U32" s="71"/>
      <c r="V32" s="71"/>
      <c r="W32" s="71"/>
      <c r="X32" s="71"/>
      <c r="Y32" s="71"/>
      <c r="Z32" s="71"/>
      <c r="AA32" s="71"/>
      <c r="AB32" s="71"/>
    </row>
    <row r="33" spans="1:28" ht="9.75" customHeight="1">
      <c r="A33" s="79">
        <v>1942</v>
      </c>
      <c r="B33" s="71">
        <v>0.11531239329192998</v>
      </c>
      <c r="C33" s="71">
        <v>0.12905441063638765</v>
      </c>
      <c r="D33" s="74"/>
      <c r="E33" s="74"/>
      <c r="F33" s="74"/>
      <c r="G33" s="77" t="s">
        <v>122</v>
      </c>
      <c r="H33" s="78">
        <v>8.419</v>
      </c>
      <c r="I33" s="78">
        <v>2.822</v>
      </c>
      <c r="J33" s="79">
        <v>1942</v>
      </c>
      <c r="K33" s="71">
        <v>0.03643569298993281</v>
      </c>
      <c r="L33" s="71">
        <v>0.04477073872790176</v>
      </c>
      <c r="M33" s="71"/>
      <c r="N33" s="71"/>
      <c r="O33" s="71"/>
      <c r="P33" s="71"/>
      <c r="Q33" s="71"/>
      <c r="R33" s="71"/>
      <c r="S33" s="71"/>
      <c r="T33" s="71"/>
      <c r="U33" s="71"/>
      <c r="V33" s="71"/>
      <c r="W33" s="71"/>
      <c r="X33" s="71"/>
      <c r="Y33" s="71"/>
      <c r="Z33" s="71"/>
      <c r="AA33" s="71"/>
      <c r="AB33" s="71"/>
    </row>
    <row r="34" spans="1:28" ht="9.75" customHeight="1">
      <c r="A34" s="79">
        <v>1943</v>
      </c>
      <c r="B34" s="71">
        <v>0.1012607735416615</v>
      </c>
      <c r="C34" s="71">
        <v>0.11484653721380797</v>
      </c>
      <c r="D34" s="74">
        <v>0.10535</v>
      </c>
      <c r="E34" s="74">
        <v>0.0371</v>
      </c>
      <c r="F34" s="74"/>
      <c r="G34" s="77" t="s">
        <v>123</v>
      </c>
      <c r="H34" s="78">
        <v>7.755</v>
      </c>
      <c r="I34" s="78">
        <v>2.667</v>
      </c>
      <c r="J34" s="79">
        <v>1943</v>
      </c>
      <c r="K34" s="71">
        <v>0.03011694241980318</v>
      </c>
      <c r="L34" s="71">
        <v>0.03783268691310535</v>
      </c>
      <c r="M34" s="71"/>
      <c r="N34" s="71"/>
      <c r="O34" s="71"/>
      <c r="P34" s="71"/>
      <c r="Q34" s="71"/>
      <c r="R34" s="71"/>
      <c r="S34" s="71"/>
      <c r="T34" s="71"/>
      <c r="U34" s="71"/>
      <c r="V34" s="71"/>
      <c r="W34" s="71"/>
      <c r="X34" s="71"/>
      <c r="Y34" s="71"/>
      <c r="Z34" s="71"/>
      <c r="AA34" s="71"/>
      <c r="AB34" s="71"/>
    </row>
    <row r="35" spans="1:28" ht="9.75" customHeight="1">
      <c r="A35" s="79">
        <v>1944</v>
      </c>
      <c r="B35" s="71">
        <v>0.0836912003911403</v>
      </c>
      <c r="C35" s="71">
        <v>0.10538670000257931</v>
      </c>
      <c r="D35" s="74"/>
      <c r="E35" s="74"/>
      <c r="F35" s="74"/>
      <c r="G35" s="71"/>
      <c r="H35" s="71"/>
      <c r="I35" s="71"/>
      <c r="J35" s="79">
        <v>1944</v>
      </c>
      <c r="K35" s="71">
        <v>0.023244734602798016</v>
      </c>
      <c r="L35" s="71">
        <v>0.033274228934788354</v>
      </c>
      <c r="M35" s="71"/>
      <c r="N35" s="71"/>
      <c r="O35" s="71"/>
      <c r="P35" s="71"/>
      <c r="Q35" s="71"/>
      <c r="R35" s="71"/>
      <c r="S35" s="71"/>
      <c r="T35" s="71"/>
      <c r="U35" s="71"/>
      <c r="V35" s="71"/>
      <c r="W35" s="71"/>
      <c r="X35" s="71"/>
      <c r="Y35" s="71"/>
      <c r="Z35" s="71"/>
      <c r="AA35" s="71"/>
      <c r="AB35" s="71"/>
    </row>
    <row r="36" spans="1:28" ht="9.75" customHeight="1">
      <c r="A36" s="79">
        <v>1945</v>
      </c>
      <c r="B36" s="71">
        <v>0.07536271969823917</v>
      </c>
      <c r="C36" s="71">
        <v>0.11071193948809939</v>
      </c>
      <c r="D36" s="74">
        <v>0.10486000000000001</v>
      </c>
      <c r="E36" s="74">
        <v>0.03443</v>
      </c>
      <c r="F36" s="74"/>
      <c r="G36" s="71"/>
      <c r="H36" s="71"/>
      <c r="I36" s="71"/>
      <c r="J36" s="79">
        <v>1945</v>
      </c>
      <c r="K36" s="71">
        <v>0.019592430748905584</v>
      </c>
      <c r="L36" s="71">
        <v>0.0331886971735655</v>
      </c>
      <c r="M36" s="71"/>
      <c r="N36" s="71"/>
      <c r="O36" s="71"/>
      <c r="P36" s="71"/>
      <c r="Q36" s="71"/>
      <c r="R36" s="71"/>
      <c r="S36" s="71"/>
      <c r="T36" s="71"/>
      <c r="U36" s="71"/>
      <c r="V36" s="71"/>
      <c r="W36" s="71"/>
      <c r="X36" s="71"/>
      <c r="Y36" s="71"/>
      <c r="Z36" s="71"/>
      <c r="AA36" s="71"/>
      <c r="AB36" s="71"/>
    </row>
    <row r="37" spans="1:28" ht="9.75" customHeight="1">
      <c r="A37" s="79">
        <v>1946</v>
      </c>
      <c r="B37" s="71">
        <v>0.09223936759923605</v>
      </c>
      <c r="C37" s="71">
        <v>0.11762425770547628</v>
      </c>
      <c r="D37" s="74"/>
      <c r="E37" s="74"/>
      <c r="F37" s="74"/>
      <c r="G37" s="71"/>
      <c r="H37" s="71"/>
      <c r="I37" s="71"/>
      <c r="J37" s="79">
        <v>1946</v>
      </c>
      <c r="K37" s="71">
        <v>0.026145515154287532</v>
      </c>
      <c r="L37" s="71">
        <v>0.03432116761342265</v>
      </c>
      <c r="M37" s="71"/>
      <c r="N37" s="71"/>
      <c r="O37" s="71"/>
      <c r="P37" s="71"/>
      <c r="Q37" s="71"/>
      <c r="R37" s="71"/>
      <c r="S37" s="71"/>
      <c r="T37" s="71"/>
      <c r="U37" s="71"/>
      <c r="V37" s="71"/>
      <c r="W37" s="71"/>
      <c r="X37" s="71"/>
      <c r="Y37" s="71"/>
      <c r="Z37" s="71"/>
      <c r="AA37" s="71"/>
      <c r="AB37" s="71"/>
    </row>
    <row r="38" spans="1:28" ht="9.75" customHeight="1">
      <c r="A38" s="79">
        <v>1947</v>
      </c>
      <c r="B38" s="71">
        <v>0.09218193215490388</v>
      </c>
      <c r="C38" s="71">
        <v>0.10953835923874256</v>
      </c>
      <c r="D38" s="74">
        <v>0.10010999999999999</v>
      </c>
      <c r="E38" s="74">
        <v>0.03261</v>
      </c>
      <c r="F38" s="74"/>
      <c r="G38" s="71"/>
      <c r="H38" s="71"/>
      <c r="I38" s="71"/>
      <c r="J38" s="79">
        <v>1947</v>
      </c>
      <c r="K38" s="71">
        <v>0.025871251188985065</v>
      </c>
      <c r="L38" s="71">
        <v>0.03235696544495756</v>
      </c>
      <c r="M38" s="71"/>
      <c r="N38" s="71"/>
      <c r="O38" s="71"/>
      <c r="P38" s="71"/>
      <c r="Q38" s="71"/>
      <c r="R38" s="71"/>
      <c r="S38" s="71"/>
      <c r="T38" s="71"/>
      <c r="U38" s="71"/>
      <c r="V38" s="71"/>
      <c r="W38" s="71"/>
      <c r="X38" s="71"/>
      <c r="Y38" s="71"/>
      <c r="Z38" s="71"/>
      <c r="AA38" s="71"/>
      <c r="AB38" s="71"/>
    </row>
    <row r="39" spans="1:28" ht="9.75" customHeight="1">
      <c r="A39" s="79">
        <v>1948</v>
      </c>
      <c r="B39" s="71">
        <v>0.08754857102985161</v>
      </c>
      <c r="C39" s="71">
        <v>0.11269872474143945</v>
      </c>
      <c r="D39" s="74"/>
      <c r="E39" s="74"/>
      <c r="F39" s="74"/>
      <c r="G39" s="71"/>
      <c r="H39" s="71"/>
      <c r="I39" s="71"/>
      <c r="J39" s="79">
        <v>1948</v>
      </c>
      <c r="K39" s="71">
        <v>0.024331482631345804</v>
      </c>
      <c r="L39" s="71">
        <v>0.034371439795543274</v>
      </c>
      <c r="M39" s="71"/>
      <c r="N39" s="71"/>
      <c r="O39" s="71"/>
      <c r="P39" s="71"/>
      <c r="Q39" s="71"/>
      <c r="R39" s="71"/>
      <c r="S39" s="71"/>
      <c r="T39" s="71"/>
      <c r="U39" s="71"/>
      <c r="V39" s="71"/>
      <c r="W39" s="71"/>
      <c r="X39" s="71"/>
      <c r="Y39" s="71"/>
      <c r="Z39" s="71"/>
      <c r="AA39" s="71"/>
      <c r="AB39" s="71"/>
    </row>
    <row r="40" spans="1:28" ht="9.75" customHeight="1">
      <c r="A40" s="79">
        <v>1949</v>
      </c>
      <c r="B40" s="71">
        <v>0.09009643633080705</v>
      </c>
      <c r="C40" s="71">
        <v>0.10946064706587993</v>
      </c>
      <c r="D40" s="74">
        <v>0.09875</v>
      </c>
      <c r="E40" s="74">
        <v>0.03232</v>
      </c>
      <c r="F40" s="74"/>
      <c r="G40" s="71"/>
      <c r="H40" s="71"/>
      <c r="I40" s="71"/>
      <c r="J40" s="79">
        <v>1949</v>
      </c>
      <c r="K40" s="71">
        <v>0.0261027120831167</v>
      </c>
      <c r="L40" s="71">
        <v>0.03336752323061472</v>
      </c>
      <c r="M40" s="71"/>
      <c r="N40" s="71"/>
      <c r="O40" s="71"/>
      <c r="P40" s="71"/>
      <c r="Q40" s="71"/>
      <c r="R40" s="71"/>
      <c r="S40" s="71"/>
      <c r="T40" s="71"/>
      <c r="U40" s="71"/>
      <c r="V40" s="71"/>
      <c r="W40" s="71"/>
      <c r="X40" s="71"/>
      <c r="Y40" s="71"/>
      <c r="Z40" s="71"/>
      <c r="AA40" s="71"/>
      <c r="AB40" s="71"/>
    </row>
    <row r="41" spans="1:28" ht="9.75" customHeight="1">
      <c r="A41" s="79">
        <v>1950</v>
      </c>
      <c r="B41" s="71">
        <v>0.08983550225333937</v>
      </c>
      <c r="C41" s="71">
        <v>0.11360065498282972</v>
      </c>
      <c r="D41" s="74"/>
      <c r="E41" s="74"/>
      <c r="F41" s="74"/>
      <c r="G41" s="71"/>
      <c r="H41" s="71"/>
      <c r="I41" s="71"/>
      <c r="J41" s="79">
        <v>1950</v>
      </c>
      <c r="K41" s="71">
        <v>0.026029310519518702</v>
      </c>
      <c r="L41" s="71">
        <v>0.035318014264095456</v>
      </c>
      <c r="M41" s="71"/>
      <c r="N41" s="71"/>
      <c r="O41" s="71"/>
      <c r="P41" s="71"/>
      <c r="Q41" s="71"/>
      <c r="R41" s="71"/>
      <c r="S41" s="71"/>
      <c r="T41" s="71"/>
      <c r="U41" s="71"/>
      <c r="V41" s="71"/>
      <c r="W41" s="71"/>
      <c r="X41" s="71"/>
      <c r="Y41" s="71"/>
      <c r="Z41" s="71"/>
      <c r="AA41" s="71"/>
      <c r="AB41" s="71"/>
    </row>
    <row r="42" spans="1:28" ht="9.75" customHeight="1">
      <c r="A42" s="79">
        <v>1951</v>
      </c>
      <c r="B42" s="71">
        <v>0.09004092073594819</v>
      </c>
      <c r="C42" s="71">
        <v>0.10518335555718981</v>
      </c>
      <c r="D42" s="74">
        <v>0.09909749999999999</v>
      </c>
      <c r="E42" s="74">
        <v>0.033659999999999995</v>
      </c>
      <c r="F42" s="74"/>
      <c r="G42" s="71"/>
      <c r="H42" s="71"/>
      <c r="I42" s="71"/>
      <c r="J42" s="79">
        <v>1951</v>
      </c>
      <c r="K42" s="71">
        <v>0.025514178144320613</v>
      </c>
      <c r="L42" s="71">
        <v>0.03117091125154635</v>
      </c>
      <c r="M42" s="71"/>
      <c r="N42" s="71"/>
      <c r="O42" s="71"/>
      <c r="P42" s="71"/>
      <c r="Q42" s="71"/>
      <c r="R42" s="71"/>
      <c r="S42" s="71"/>
      <c r="T42" s="71"/>
      <c r="U42" s="71"/>
      <c r="V42" s="71"/>
      <c r="W42" s="71"/>
      <c r="X42" s="71"/>
      <c r="Y42" s="71"/>
      <c r="Z42" s="71"/>
      <c r="AA42" s="71"/>
      <c r="AB42" s="71"/>
    </row>
    <row r="43" spans="1:28" ht="9.75" customHeight="1">
      <c r="A43" s="79">
        <v>1952</v>
      </c>
      <c r="B43" s="71">
        <v>0.09160648546986051</v>
      </c>
      <c r="C43" s="71">
        <v>0.09758320216554742</v>
      </c>
      <c r="D43" s="74"/>
      <c r="E43" s="74"/>
      <c r="F43" s="74"/>
      <c r="G43" s="71"/>
      <c r="H43" s="71"/>
      <c r="I43" s="71"/>
      <c r="J43" s="79">
        <v>1952</v>
      </c>
      <c r="K43" s="71">
        <v>0.025261640375211905</v>
      </c>
      <c r="L43" s="71">
        <v>0.027559125464356862</v>
      </c>
      <c r="M43" s="71"/>
      <c r="N43" s="71"/>
      <c r="O43" s="71"/>
      <c r="P43" s="71"/>
      <c r="Q43" s="71"/>
      <c r="R43" s="71"/>
      <c r="S43" s="71"/>
      <c r="T43" s="71"/>
      <c r="U43" s="71"/>
      <c r="V43" s="71"/>
      <c r="W43" s="71"/>
      <c r="X43" s="71"/>
      <c r="Y43" s="71"/>
      <c r="Z43" s="71"/>
      <c r="AA43" s="71"/>
      <c r="AB43" s="71"/>
    </row>
    <row r="44" spans="1:28" ht="9.75" customHeight="1">
      <c r="A44" s="79">
        <v>1953</v>
      </c>
      <c r="B44" s="71">
        <v>0.08997001769374577</v>
      </c>
      <c r="C44" s="71">
        <v>0.09081089770218638</v>
      </c>
      <c r="D44" s="74">
        <v>0.0978005</v>
      </c>
      <c r="E44" s="74">
        <v>0.032990000000000005</v>
      </c>
      <c r="F44" s="74"/>
      <c r="G44" s="71"/>
      <c r="H44" s="71"/>
      <c r="I44" s="71"/>
      <c r="J44" s="79">
        <v>1953</v>
      </c>
      <c r="K44" s="71">
        <v>0.024791385916858387</v>
      </c>
      <c r="L44" s="71">
        <v>0.025063213094915052</v>
      </c>
      <c r="M44" s="71"/>
      <c r="N44" s="71"/>
      <c r="O44" s="71"/>
      <c r="P44" s="71"/>
      <c r="Q44" s="71"/>
      <c r="R44" s="71"/>
      <c r="S44" s="71"/>
      <c r="T44" s="71"/>
      <c r="U44" s="71"/>
      <c r="V44" s="71"/>
      <c r="W44" s="71"/>
      <c r="X44" s="71"/>
      <c r="Y44" s="71"/>
      <c r="Z44" s="71"/>
      <c r="AA44" s="71"/>
      <c r="AB44" s="71"/>
    </row>
    <row r="45" spans="1:28" ht="9.75" customHeight="1">
      <c r="A45" s="79">
        <v>1954</v>
      </c>
      <c r="B45" s="71">
        <v>0.0913945543991381</v>
      </c>
      <c r="C45" s="71">
        <v>0.09390455914580305</v>
      </c>
      <c r="D45" s="74"/>
      <c r="E45" s="74"/>
      <c r="F45" s="71"/>
      <c r="G45" s="71"/>
      <c r="H45" s="71"/>
      <c r="I45" s="71"/>
      <c r="J45" s="79">
        <v>1954</v>
      </c>
      <c r="K45" s="71">
        <v>0.024497408139733758</v>
      </c>
      <c r="L45" s="71">
        <v>0.02566336056239866</v>
      </c>
      <c r="M45" s="71"/>
      <c r="N45" s="71"/>
      <c r="O45" s="71"/>
      <c r="P45" s="71"/>
      <c r="Q45" s="71"/>
      <c r="R45" s="71"/>
      <c r="S45" s="71"/>
      <c r="T45" s="71"/>
      <c r="U45" s="71"/>
      <c r="V45" s="71"/>
      <c r="W45" s="71"/>
      <c r="X45" s="71"/>
      <c r="Y45" s="71"/>
      <c r="Z45" s="71"/>
      <c r="AA45" s="71"/>
      <c r="AB45" s="71"/>
    </row>
    <row r="46" spans="1:28" ht="9.75" customHeight="1">
      <c r="A46" s="79">
        <v>1955</v>
      </c>
      <c r="B46" s="71">
        <v>0.09328711710029758</v>
      </c>
      <c r="C46" s="71">
        <v>0.09180528267571265</v>
      </c>
      <c r="D46" s="74">
        <v>0.0978155</v>
      </c>
      <c r="E46" s="74">
        <v>0.03243</v>
      </c>
      <c r="F46" s="71"/>
      <c r="G46" s="71"/>
      <c r="H46" s="71"/>
      <c r="I46" s="71"/>
      <c r="J46" s="79">
        <v>1955</v>
      </c>
      <c r="K46" s="71">
        <v>0.02481815323175218</v>
      </c>
      <c r="L46" s="71">
        <v>0.024871088205796844</v>
      </c>
      <c r="M46" s="71"/>
      <c r="N46" s="71"/>
      <c r="O46" s="71"/>
      <c r="P46" s="71"/>
      <c r="Q46" s="71"/>
      <c r="R46" s="71"/>
      <c r="S46" s="71"/>
      <c r="T46" s="71"/>
      <c r="U46" s="71"/>
      <c r="V46" s="71"/>
      <c r="W46" s="71"/>
      <c r="X46" s="71"/>
      <c r="Y46" s="71"/>
      <c r="Z46" s="71"/>
      <c r="AA46" s="71"/>
      <c r="AB46" s="71"/>
    </row>
    <row r="47" spans="1:28" ht="9.75" customHeight="1">
      <c r="A47" s="79">
        <v>1956</v>
      </c>
      <c r="B47" s="71">
        <v>0.09370474483632872</v>
      </c>
      <c r="C47" s="71">
        <v>0.09086975757658715</v>
      </c>
      <c r="D47" s="74"/>
      <c r="E47" s="74"/>
      <c r="F47" s="71"/>
      <c r="G47" s="71"/>
      <c r="H47" s="71"/>
      <c r="I47" s="71"/>
      <c r="J47" s="79">
        <v>1956</v>
      </c>
      <c r="K47" s="71">
        <v>0.024557202558019228</v>
      </c>
      <c r="L47" s="71">
        <v>0.023829153277974448</v>
      </c>
      <c r="M47" s="71"/>
      <c r="N47" s="71"/>
      <c r="O47" s="71"/>
      <c r="P47" s="71"/>
      <c r="Q47" s="71"/>
      <c r="R47" s="71"/>
      <c r="S47" s="71"/>
      <c r="T47" s="71"/>
      <c r="U47" s="71"/>
      <c r="V47" s="71"/>
      <c r="W47" s="71"/>
      <c r="X47" s="71"/>
      <c r="Y47" s="71"/>
      <c r="Z47" s="71"/>
      <c r="AA47" s="71"/>
      <c r="AB47" s="71"/>
    </row>
    <row r="48" spans="1:28" ht="9.75" customHeight="1">
      <c r="A48" s="79">
        <v>1957</v>
      </c>
      <c r="B48" s="71">
        <v>0.09373661473497949</v>
      </c>
      <c r="C48" s="71">
        <v>0.08981885156602153</v>
      </c>
      <c r="D48" s="74">
        <v>0.10106</v>
      </c>
      <c r="E48" s="74">
        <v>0.03308</v>
      </c>
      <c r="F48" s="71"/>
      <c r="G48" s="71"/>
      <c r="H48" s="71"/>
      <c r="I48" s="71"/>
      <c r="J48" s="79">
        <v>1957</v>
      </c>
      <c r="K48" s="71">
        <v>0.024432143405041483</v>
      </c>
      <c r="L48" s="71">
        <v>0.02359138502575385</v>
      </c>
      <c r="M48" s="71"/>
      <c r="N48" s="71"/>
      <c r="O48" s="71"/>
      <c r="P48" s="71"/>
      <c r="Q48" s="71"/>
      <c r="R48" s="71"/>
      <c r="S48" s="71"/>
      <c r="T48" s="71"/>
      <c r="U48" s="71"/>
      <c r="V48" s="71"/>
      <c r="W48" s="71"/>
      <c r="X48" s="71"/>
      <c r="Y48" s="71"/>
      <c r="Z48" s="71"/>
      <c r="AA48" s="71"/>
      <c r="AB48" s="71"/>
    </row>
    <row r="49" spans="1:28" ht="9.75" customHeight="1">
      <c r="A49" s="79">
        <v>1958</v>
      </c>
      <c r="B49" s="71">
        <v>0.09008253603517485</v>
      </c>
      <c r="C49" s="71">
        <v>0.08833573500195589</v>
      </c>
      <c r="D49" s="74"/>
      <c r="E49" s="74"/>
      <c r="F49" s="74"/>
      <c r="G49" s="71"/>
      <c r="H49" s="71"/>
      <c r="I49" s="71"/>
      <c r="J49" s="79">
        <v>1958</v>
      </c>
      <c r="K49" s="71">
        <v>0.02341297505365979</v>
      </c>
      <c r="L49" s="71">
        <v>0.022927344493339673</v>
      </c>
      <c r="M49" s="71"/>
      <c r="N49" s="71"/>
      <c r="O49" s="71"/>
      <c r="P49" s="71"/>
      <c r="Q49" s="71"/>
      <c r="R49" s="71"/>
      <c r="S49" s="71"/>
      <c r="T49" s="71"/>
      <c r="U49" s="71"/>
      <c r="V49" s="71"/>
      <c r="W49" s="71"/>
      <c r="X49" s="71"/>
      <c r="Y49" s="71"/>
      <c r="Z49" s="71"/>
      <c r="AA49" s="71"/>
      <c r="AB49" s="71"/>
    </row>
    <row r="50" spans="1:28" ht="9.75" customHeight="1">
      <c r="A50" s="79">
        <v>1959</v>
      </c>
      <c r="B50" s="71">
        <v>0.09461767992840224</v>
      </c>
      <c r="C50" s="71">
        <v>0.08747852078526691</v>
      </c>
      <c r="D50" s="74">
        <v>0.10535</v>
      </c>
      <c r="E50" s="74">
        <v>0.03505</v>
      </c>
      <c r="F50" s="74"/>
      <c r="G50" s="71"/>
      <c r="H50" s="71"/>
      <c r="I50" s="71"/>
      <c r="J50" s="79">
        <v>1959</v>
      </c>
      <c r="K50" s="71">
        <v>0.0237468040427575</v>
      </c>
      <c r="L50" s="71">
        <v>0.02191271929993064</v>
      </c>
      <c r="M50" s="71"/>
      <c r="N50" s="71"/>
      <c r="O50" s="71"/>
      <c r="P50" s="71"/>
      <c r="Q50" s="71"/>
      <c r="R50" s="71"/>
      <c r="S50" s="71"/>
      <c r="T50" s="71"/>
      <c r="U50" s="71"/>
      <c r="V50" s="71"/>
      <c r="W50" s="71"/>
      <c r="X50" s="71"/>
      <c r="Y50" s="71"/>
      <c r="Z50" s="71"/>
      <c r="AA50" s="71"/>
      <c r="AB50" s="71"/>
    </row>
    <row r="51" spans="1:28" ht="9.75" customHeight="1">
      <c r="A51" s="79">
        <v>1960</v>
      </c>
      <c r="B51" s="71">
        <v>0.09711069432180093</v>
      </c>
      <c r="C51" s="71">
        <v>0.08356590092135763</v>
      </c>
      <c r="D51" s="74"/>
      <c r="E51" s="74"/>
      <c r="F51" s="74"/>
      <c r="G51" s="71"/>
      <c r="H51" s="71"/>
      <c r="I51" s="71"/>
      <c r="J51" s="79">
        <v>1960</v>
      </c>
      <c r="K51" s="71">
        <v>0.024538782219291306</v>
      </c>
      <c r="L51" s="71">
        <v>0.020964547826658072</v>
      </c>
      <c r="M51" s="71"/>
      <c r="N51" s="71"/>
      <c r="O51" s="71"/>
      <c r="P51" s="71"/>
      <c r="Q51" s="71"/>
      <c r="R51" s="71"/>
      <c r="S51" s="71"/>
      <c r="T51" s="71"/>
      <c r="U51" s="71"/>
      <c r="V51" s="71"/>
      <c r="W51" s="71"/>
      <c r="X51" s="71"/>
      <c r="Y51" s="71"/>
      <c r="Z51" s="71"/>
      <c r="AA51" s="71"/>
      <c r="AB51" s="71"/>
    </row>
    <row r="52" spans="1:28" ht="9.75" customHeight="1">
      <c r="A52" s="79">
        <v>1961</v>
      </c>
      <c r="B52" s="71">
        <v>0.09876143360874572</v>
      </c>
      <c r="C52" s="71">
        <v>0.08337600538390995</v>
      </c>
      <c r="D52" s="74">
        <v>0.10865999999999999</v>
      </c>
      <c r="E52" s="74">
        <v>0.036160000000000005</v>
      </c>
      <c r="F52" s="74"/>
      <c r="G52" s="71"/>
      <c r="H52" s="71"/>
      <c r="I52" s="71"/>
      <c r="J52" s="79">
        <v>1961</v>
      </c>
      <c r="K52" s="71">
        <v>0.024799177415477006</v>
      </c>
      <c r="L52" s="71">
        <v>0.020533998280690757</v>
      </c>
      <c r="M52" s="71"/>
      <c r="N52" s="71"/>
      <c r="O52" s="71"/>
      <c r="P52" s="71"/>
      <c r="Q52" s="71"/>
      <c r="R52" s="71"/>
      <c r="S52" s="71"/>
      <c r="T52" s="71"/>
      <c r="U52" s="71"/>
      <c r="V52" s="71"/>
      <c r="W52" s="71"/>
      <c r="X52" s="71"/>
      <c r="Y52" s="71"/>
      <c r="Z52" s="71"/>
      <c r="AA52" s="71"/>
      <c r="AB52" s="71"/>
    </row>
    <row r="53" spans="1:28" ht="9.75" customHeight="1">
      <c r="A53" s="79">
        <v>1962</v>
      </c>
      <c r="B53" s="71">
        <v>0.09462798524215607</v>
      </c>
      <c r="C53" s="71">
        <v>0.08273675567074555</v>
      </c>
      <c r="D53" s="74"/>
      <c r="E53" s="74"/>
      <c r="F53" s="74"/>
      <c r="G53" s="74"/>
      <c r="H53" s="71"/>
      <c r="I53" s="71"/>
      <c r="J53" s="79">
        <v>1962</v>
      </c>
      <c r="K53" s="71">
        <v>0.023382240269616297</v>
      </c>
      <c r="L53" s="71">
        <v>0.019841173530430866</v>
      </c>
      <c r="M53" s="71"/>
      <c r="N53" s="71"/>
      <c r="O53" s="71"/>
      <c r="P53" s="71"/>
      <c r="Q53" s="71"/>
      <c r="R53" s="71"/>
      <c r="S53" s="71"/>
      <c r="T53" s="71"/>
      <c r="U53" s="71"/>
      <c r="V53" s="71"/>
      <c r="W53" s="71"/>
      <c r="X53" s="71"/>
      <c r="Y53" s="71"/>
      <c r="Z53" s="71"/>
      <c r="AA53" s="71"/>
      <c r="AB53" s="71"/>
    </row>
    <row r="54" spans="1:28" ht="9.75" customHeight="1">
      <c r="A54" s="79">
        <v>1963</v>
      </c>
      <c r="B54" s="71">
        <v>0.09425405689843386</v>
      </c>
      <c r="C54" s="71">
        <v>0.08163936657613614</v>
      </c>
      <c r="D54" s="74">
        <v>0.1091</v>
      </c>
      <c r="E54" s="74">
        <v>0.03635</v>
      </c>
      <c r="F54" s="74"/>
      <c r="G54" s="74"/>
      <c r="H54" s="71"/>
      <c r="I54" s="71"/>
      <c r="J54" s="79">
        <v>1963</v>
      </c>
      <c r="K54" s="71">
        <v>0.022891714500227377</v>
      </c>
      <c r="L54" s="71">
        <v>0.019635566991754505</v>
      </c>
      <c r="M54" s="71"/>
      <c r="N54" s="71"/>
      <c r="O54" s="71"/>
      <c r="P54" s="71"/>
      <c r="Q54" s="71"/>
      <c r="R54" s="71"/>
      <c r="S54" s="71"/>
      <c r="T54" s="71"/>
      <c r="U54" s="71"/>
      <c r="V54" s="71"/>
      <c r="W54" s="71"/>
      <c r="X54" s="71"/>
      <c r="Y54" s="71"/>
      <c r="Z54" s="71"/>
      <c r="AA54" s="71"/>
      <c r="AB54" s="71"/>
    </row>
    <row r="55" spans="1:28" ht="9.75" customHeight="1">
      <c r="A55" s="79">
        <v>1964</v>
      </c>
      <c r="B55" s="71">
        <v>0.09559860544559255</v>
      </c>
      <c r="C55" s="71">
        <v>0.08020751046266772</v>
      </c>
      <c r="D55" s="74"/>
      <c r="E55" s="74"/>
      <c r="F55" s="74"/>
      <c r="G55" s="74"/>
      <c r="H55" s="71"/>
      <c r="I55" s="71"/>
      <c r="J55" s="79">
        <v>1964</v>
      </c>
      <c r="K55" s="71">
        <v>0.02304353119752629</v>
      </c>
      <c r="L55" s="71">
        <v>0.019689860769877995</v>
      </c>
      <c r="M55" s="71"/>
      <c r="N55" s="71"/>
      <c r="O55" s="71"/>
      <c r="P55" s="71"/>
      <c r="Q55" s="71"/>
      <c r="R55" s="71"/>
      <c r="S55" s="71"/>
      <c r="T55" s="71"/>
      <c r="U55" s="71"/>
      <c r="V55" s="71"/>
      <c r="W55" s="71"/>
      <c r="X55" s="71"/>
      <c r="Y55" s="71"/>
      <c r="Z55" s="71"/>
      <c r="AA55" s="71"/>
      <c r="AB55" s="71"/>
    </row>
    <row r="56" spans="1:28" ht="9.75" customHeight="1">
      <c r="A56" s="79">
        <v>1965</v>
      </c>
      <c r="B56" s="71">
        <v>0.09576061528600077</v>
      </c>
      <c r="C56" s="71">
        <v>0.08065064694401487</v>
      </c>
      <c r="D56" s="74">
        <v>0.10672000000000001</v>
      </c>
      <c r="E56" s="74">
        <v>0.034980000000000004</v>
      </c>
      <c r="F56" s="74"/>
      <c r="G56" s="71"/>
      <c r="H56" s="71"/>
      <c r="I56" s="71"/>
      <c r="J56" s="79">
        <v>1965</v>
      </c>
      <c r="K56" s="71">
        <v>0.02301863266416417</v>
      </c>
      <c r="L56" s="71">
        <v>0.02037189251925728</v>
      </c>
      <c r="M56" s="71"/>
      <c r="N56" s="71"/>
      <c r="O56" s="71"/>
      <c r="P56" s="71"/>
      <c r="Q56" s="71"/>
      <c r="R56" s="71"/>
      <c r="S56" s="71"/>
      <c r="T56" s="71"/>
      <c r="U56" s="71"/>
      <c r="V56" s="71"/>
      <c r="W56" s="71"/>
      <c r="X56" s="71"/>
      <c r="Y56" s="71"/>
      <c r="Z56" s="71"/>
      <c r="AA56" s="71"/>
      <c r="AB56" s="71"/>
    </row>
    <row r="57" spans="1:28" ht="9.75" customHeight="1">
      <c r="A57" s="79">
        <v>1966</v>
      </c>
      <c r="B57" s="71">
        <v>0.09356359135559292</v>
      </c>
      <c r="C57" s="71">
        <v>0.08368184300729319</v>
      </c>
      <c r="D57" s="74"/>
      <c r="E57" s="74"/>
      <c r="F57" s="74"/>
      <c r="G57" s="71"/>
      <c r="H57" s="71"/>
      <c r="I57" s="71"/>
      <c r="J57" s="79">
        <v>1966</v>
      </c>
      <c r="K57" s="71">
        <v>0.022633018552082666</v>
      </c>
      <c r="L57" s="71">
        <v>0.021541736520115297</v>
      </c>
      <c r="M57" s="71"/>
      <c r="N57" s="71"/>
      <c r="O57" s="71"/>
      <c r="P57" s="71"/>
      <c r="Q57" s="71"/>
      <c r="R57" s="71"/>
      <c r="S57" s="71"/>
      <c r="T57" s="71"/>
      <c r="U57" s="71"/>
      <c r="V57" s="71"/>
      <c r="W57" s="71"/>
      <c r="X57" s="71"/>
      <c r="Y57" s="71"/>
      <c r="Z57" s="71"/>
      <c r="AA57" s="71"/>
      <c r="AB57" s="71"/>
    </row>
    <row r="58" spans="1:28" ht="9.75" customHeight="1">
      <c r="A58" s="79">
        <v>1967</v>
      </c>
      <c r="B58" s="71">
        <v>0.09357009305322701</v>
      </c>
      <c r="C58" s="71">
        <v>0.08425331952666572</v>
      </c>
      <c r="D58" s="74">
        <v>0.10859</v>
      </c>
      <c r="E58" s="74">
        <v>0.03579</v>
      </c>
      <c r="F58" s="74"/>
      <c r="G58" s="71"/>
      <c r="H58" s="71"/>
      <c r="I58" s="71"/>
      <c r="J58" s="79">
        <v>1967</v>
      </c>
      <c r="K58" s="71">
        <v>0.022909786815758313</v>
      </c>
      <c r="L58" s="71">
        <v>0.021600022863991434</v>
      </c>
      <c r="M58" s="71"/>
      <c r="N58" s="71"/>
      <c r="O58" s="71"/>
      <c r="P58" s="71"/>
      <c r="Q58" s="71"/>
      <c r="R58" s="71"/>
      <c r="S58" s="71"/>
      <c r="T58" s="71"/>
      <c r="U58" s="71"/>
      <c r="V58" s="71"/>
      <c r="W58" s="71"/>
      <c r="X58" s="71"/>
      <c r="Y58" s="71"/>
      <c r="Z58" s="71"/>
      <c r="AA58" s="71"/>
      <c r="AB58" s="71"/>
    </row>
    <row r="59" spans="1:28" ht="9.75" customHeight="1">
      <c r="A59" s="79">
        <v>1968</v>
      </c>
      <c r="B59" s="71">
        <v>0.08770726142693551</v>
      </c>
      <c r="C59" s="71">
        <v>0.08351941485906665</v>
      </c>
      <c r="D59" s="74"/>
      <c r="E59" s="74"/>
      <c r="F59" s="74"/>
      <c r="G59" s="71"/>
      <c r="H59" s="71"/>
      <c r="I59" s="71"/>
      <c r="J59" s="79">
        <v>1968</v>
      </c>
      <c r="K59" s="71">
        <v>0.02152739082654064</v>
      </c>
      <c r="L59" s="71">
        <v>0.021454516744584876</v>
      </c>
      <c r="M59" s="71"/>
      <c r="N59" s="71"/>
      <c r="O59" s="71"/>
      <c r="P59" s="71"/>
      <c r="Q59" s="71"/>
      <c r="R59" s="71"/>
      <c r="S59" s="71"/>
      <c r="T59" s="71"/>
      <c r="U59" s="71"/>
      <c r="V59" s="71"/>
      <c r="W59" s="71"/>
      <c r="X59" s="71"/>
      <c r="Y59" s="71"/>
      <c r="Z59" s="71"/>
      <c r="AA59" s="71"/>
      <c r="AB59" s="71"/>
    </row>
    <row r="60" spans="1:28" ht="9.75" customHeight="1">
      <c r="A60" s="79">
        <v>1969</v>
      </c>
      <c r="B60" s="71">
        <v>0.08546034480529782</v>
      </c>
      <c r="C60" s="71">
        <v>0.08017422021423029</v>
      </c>
      <c r="D60" s="74">
        <v>0.11001</v>
      </c>
      <c r="E60" s="74">
        <v>0.03658</v>
      </c>
      <c r="F60" s="74"/>
      <c r="G60" s="71"/>
      <c r="H60" s="71"/>
      <c r="I60" s="71"/>
      <c r="J60" s="79">
        <v>1969</v>
      </c>
      <c r="K60" s="71">
        <v>0.020949660814448864</v>
      </c>
      <c r="L60" s="71">
        <v>0.020011547635668533</v>
      </c>
      <c r="M60" s="71"/>
      <c r="N60" s="71"/>
      <c r="O60" s="71"/>
      <c r="P60" s="71"/>
      <c r="Q60" s="71"/>
      <c r="R60" s="71"/>
      <c r="S60" s="71"/>
      <c r="T60" s="71"/>
      <c r="U60" s="71"/>
      <c r="V60" s="71"/>
      <c r="W60" s="71"/>
      <c r="X60" s="71"/>
      <c r="Y60" s="71"/>
      <c r="Z60" s="71"/>
      <c r="AA60" s="71"/>
      <c r="AB60" s="71"/>
    </row>
    <row r="61" spans="1:28" ht="9.75" customHeight="1">
      <c r="A61" s="79">
        <v>1970</v>
      </c>
      <c r="B61" s="71">
        <v>0.08325341665952828</v>
      </c>
      <c r="C61" s="71">
        <v>0.0780384588644263</v>
      </c>
      <c r="D61" s="74"/>
      <c r="E61" s="74"/>
      <c r="F61" s="74"/>
      <c r="G61" s="71"/>
      <c r="H61" s="71"/>
      <c r="I61" s="71"/>
      <c r="J61" s="79">
        <v>1970</v>
      </c>
      <c r="K61" s="71">
        <v>0.020158540739225437</v>
      </c>
      <c r="L61" s="71">
        <v>0.019377728519936795</v>
      </c>
      <c r="M61" s="71"/>
      <c r="N61" s="71"/>
      <c r="O61" s="71"/>
      <c r="P61" s="71"/>
      <c r="Q61" s="71"/>
      <c r="R61" s="71"/>
      <c r="S61" s="71"/>
      <c r="T61" s="71"/>
      <c r="U61" s="71"/>
      <c r="V61" s="71"/>
      <c r="W61" s="71"/>
      <c r="X61" s="71"/>
      <c r="Y61" s="71"/>
      <c r="Z61" s="71"/>
      <c r="AA61" s="71"/>
      <c r="AB61" s="71"/>
    </row>
    <row r="62" spans="1:28" ht="9.75" customHeight="1">
      <c r="A62" s="79">
        <v>1971</v>
      </c>
      <c r="B62" s="71">
        <v>0.08473000395584851</v>
      </c>
      <c r="C62" s="71">
        <v>0.07786081666091682</v>
      </c>
      <c r="D62" s="74">
        <v>0.10809000000000002</v>
      </c>
      <c r="E62" s="74">
        <v>0.03622</v>
      </c>
      <c r="F62" s="74"/>
      <c r="G62" s="71"/>
      <c r="H62" s="71"/>
      <c r="I62" s="71"/>
      <c r="J62" s="79">
        <v>1971</v>
      </c>
      <c r="K62" s="71">
        <v>0.02069919772039535</v>
      </c>
      <c r="L62" s="71">
        <v>0.019144201922077376</v>
      </c>
      <c r="M62" s="71"/>
      <c r="N62" s="71"/>
      <c r="O62" s="71"/>
      <c r="P62" s="71"/>
      <c r="Q62" s="71"/>
      <c r="R62" s="71"/>
      <c r="S62" s="71"/>
      <c r="T62" s="71"/>
      <c r="U62" s="71"/>
      <c r="V62" s="71"/>
      <c r="W62" s="71"/>
      <c r="X62" s="71"/>
      <c r="Y62" s="71"/>
      <c r="Z62" s="71"/>
      <c r="AA62" s="71"/>
      <c r="AB62" s="71"/>
    </row>
    <row r="63" spans="1:28" ht="9.75" customHeight="1">
      <c r="A63" s="79">
        <v>1972</v>
      </c>
      <c r="B63" s="71">
        <v>0.08516851422145066</v>
      </c>
      <c r="C63" s="71">
        <v>0.0775412687985188</v>
      </c>
      <c r="D63" s="74"/>
      <c r="E63" s="74"/>
      <c r="F63" s="74"/>
      <c r="G63" s="71"/>
      <c r="H63" s="71"/>
      <c r="I63" s="71"/>
      <c r="J63" s="79">
        <v>1972</v>
      </c>
      <c r="K63" s="71">
        <v>0.021138296365323626</v>
      </c>
      <c r="L63" s="71">
        <v>0.019156191028254645</v>
      </c>
      <c r="M63" s="71"/>
      <c r="N63" s="71"/>
      <c r="O63" s="71"/>
      <c r="P63" s="71"/>
      <c r="Q63" s="71"/>
      <c r="R63" s="71"/>
      <c r="S63" s="71"/>
      <c r="T63" s="71"/>
      <c r="U63" s="71"/>
      <c r="V63" s="71"/>
      <c r="W63" s="71"/>
      <c r="X63" s="71"/>
      <c r="Y63" s="71"/>
      <c r="Z63" s="71"/>
      <c r="AA63" s="71"/>
      <c r="AB63" s="71"/>
    </row>
    <row r="64" spans="1:28" ht="9.75" customHeight="1">
      <c r="A64" s="79">
        <v>1973</v>
      </c>
      <c r="B64" s="71">
        <v>0.08870695809214077</v>
      </c>
      <c r="C64" s="71">
        <v>0.07741996167553947</v>
      </c>
      <c r="D64" s="74">
        <v>0.09766999999999999</v>
      </c>
      <c r="E64" s="74">
        <v>0.03199</v>
      </c>
      <c r="F64" s="74"/>
      <c r="G64" s="71"/>
      <c r="H64" s="71"/>
      <c r="I64" s="71"/>
      <c r="J64" s="79">
        <v>1973</v>
      </c>
      <c r="K64" s="71">
        <v>0.022565178675785988</v>
      </c>
      <c r="L64" s="71">
        <v>0.018863507892417815</v>
      </c>
      <c r="M64" s="71"/>
      <c r="N64" s="71"/>
      <c r="O64" s="71"/>
      <c r="P64" s="71"/>
      <c r="Q64" s="71"/>
      <c r="R64" s="71"/>
      <c r="S64" s="71"/>
      <c r="T64" s="71"/>
      <c r="U64" s="71"/>
      <c r="V64" s="71"/>
      <c r="W64" s="71"/>
      <c r="X64" s="71"/>
      <c r="Y64" s="71"/>
      <c r="Z64" s="71"/>
      <c r="AA64" s="71"/>
      <c r="AB64" s="71"/>
    </row>
    <row r="65" spans="1:28" ht="9.75" customHeight="1">
      <c r="A65" s="79">
        <v>1974</v>
      </c>
      <c r="B65" s="71">
        <v>0.08504114685340643</v>
      </c>
      <c r="C65" s="71">
        <v>0.08123618917085783</v>
      </c>
      <c r="D65" s="74"/>
      <c r="E65" s="74"/>
      <c r="F65" s="74"/>
      <c r="G65" s="71"/>
      <c r="H65" s="71"/>
      <c r="I65" s="71"/>
      <c r="J65" s="79">
        <v>1974</v>
      </c>
      <c r="K65" s="71">
        <v>0.020880441790701972</v>
      </c>
      <c r="L65" s="71">
        <v>0.021068810561587225</v>
      </c>
      <c r="M65" s="71"/>
      <c r="N65" s="71"/>
      <c r="O65" s="71"/>
      <c r="P65" s="71"/>
      <c r="Q65" s="71"/>
      <c r="R65" s="71"/>
      <c r="S65" s="71"/>
      <c r="T65" s="71"/>
      <c r="U65" s="71"/>
      <c r="V65" s="71"/>
      <c r="W65" s="71"/>
      <c r="X65" s="71"/>
      <c r="Y65" s="71"/>
      <c r="Z65" s="71"/>
      <c r="AA65" s="71"/>
      <c r="AB65" s="71"/>
    </row>
    <row r="66" spans="1:28" ht="9.75" customHeight="1">
      <c r="A66" s="79">
        <v>1975</v>
      </c>
      <c r="B66" s="71">
        <v>0.08477115954674273</v>
      </c>
      <c r="C66" s="71">
        <v>0.08005880150161569</v>
      </c>
      <c r="D66" s="74">
        <v>0.08787</v>
      </c>
      <c r="E66" s="74">
        <v>0.026789999999999998</v>
      </c>
      <c r="F66" s="74"/>
      <c r="G66" s="71"/>
      <c r="H66" s="71"/>
      <c r="I66" s="71"/>
      <c r="J66" s="79">
        <v>1975</v>
      </c>
      <c r="K66" s="71">
        <v>0.020761173769578346</v>
      </c>
      <c r="L66" s="71">
        <v>0.020380327831081048</v>
      </c>
      <c r="M66" s="71"/>
      <c r="N66" s="71"/>
      <c r="O66" s="71"/>
      <c r="P66" s="71"/>
      <c r="Q66" s="71"/>
      <c r="R66" s="71"/>
      <c r="S66" s="71"/>
      <c r="T66" s="71"/>
      <c r="U66" s="71"/>
      <c r="V66" s="71"/>
      <c r="W66" s="71"/>
      <c r="X66" s="71"/>
      <c r="Y66" s="71"/>
      <c r="Z66" s="71"/>
      <c r="AA66" s="71"/>
      <c r="AB66" s="71"/>
    </row>
    <row r="67" spans="1:28" ht="9.75" customHeight="1">
      <c r="A67" s="79">
        <v>1976</v>
      </c>
      <c r="B67" s="71">
        <v>0.08440176337386374</v>
      </c>
      <c r="C67" s="71">
        <v>0.0788919619878135</v>
      </c>
      <c r="D67" s="74"/>
      <c r="E67" s="74"/>
      <c r="F67" s="74"/>
      <c r="G67" s="71"/>
      <c r="H67" s="71"/>
      <c r="I67" s="71"/>
      <c r="J67" s="79">
        <v>1976</v>
      </c>
      <c r="K67" s="71">
        <v>0.020817443377964796</v>
      </c>
      <c r="L67" s="71">
        <v>0.02019184816526236</v>
      </c>
      <c r="M67" s="71"/>
      <c r="N67" s="71"/>
      <c r="O67" s="71"/>
      <c r="P67" s="71"/>
      <c r="Q67" s="71"/>
      <c r="R67" s="71"/>
      <c r="S67" s="71"/>
      <c r="T67" s="71"/>
      <c r="U67" s="71"/>
      <c r="V67" s="71"/>
      <c r="W67" s="71"/>
      <c r="X67" s="71"/>
      <c r="Y67" s="71"/>
      <c r="Z67" s="71"/>
      <c r="AA67" s="71"/>
      <c r="AB67" s="71"/>
    </row>
    <row r="68" spans="1:28" ht="9.75" customHeight="1">
      <c r="A68" s="79">
        <v>1977</v>
      </c>
      <c r="B68" s="71">
        <v>0.077916117974323</v>
      </c>
      <c r="C68" s="71">
        <v>0.07899226357406079</v>
      </c>
      <c r="D68" s="74">
        <v>0.08494</v>
      </c>
      <c r="E68" s="74">
        <v>0.02559</v>
      </c>
      <c r="F68" s="74"/>
      <c r="G68" s="71"/>
      <c r="H68" s="71"/>
      <c r="I68" s="71"/>
      <c r="J68" s="79">
        <v>1977</v>
      </c>
      <c r="K68" s="71">
        <v>0.019362608341171525</v>
      </c>
      <c r="L68" s="71">
        <v>0.020416144422048522</v>
      </c>
      <c r="M68" s="71"/>
      <c r="N68" s="71"/>
      <c r="O68" s="71"/>
      <c r="P68" s="71"/>
      <c r="Q68" s="71"/>
      <c r="R68" s="71"/>
      <c r="S68" s="71"/>
      <c r="T68" s="71"/>
      <c r="U68" s="71"/>
      <c r="V68" s="71"/>
      <c r="W68" s="71"/>
      <c r="X68" s="71"/>
      <c r="Y68" s="71"/>
      <c r="Z68" s="71"/>
      <c r="AA68" s="71"/>
      <c r="AB68" s="71"/>
    </row>
    <row r="69" spans="1:28" ht="9.75" customHeight="1">
      <c r="A69" s="79">
        <v>1978</v>
      </c>
      <c r="B69" s="71">
        <v>0.0779614002383825</v>
      </c>
      <c r="C69" s="71">
        <v>0.07952608986649627</v>
      </c>
      <c r="D69" s="71"/>
      <c r="E69" s="71"/>
      <c r="F69" s="74"/>
      <c r="G69" s="71"/>
      <c r="H69" s="71"/>
      <c r="I69" s="71"/>
      <c r="J69" s="79">
        <v>1978</v>
      </c>
      <c r="K69" s="71">
        <v>0.019268203027227534</v>
      </c>
      <c r="L69" s="71">
        <v>0.020792463029645592</v>
      </c>
      <c r="M69" s="71"/>
      <c r="N69" s="71"/>
      <c r="O69" s="71"/>
      <c r="P69" s="71"/>
      <c r="Q69" s="71"/>
      <c r="R69" s="71"/>
      <c r="S69" s="71"/>
      <c r="T69" s="71"/>
      <c r="U69" s="71"/>
      <c r="V69" s="71"/>
      <c r="W69" s="71"/>
      <c r="X69" s="71"/>
      <c r="Y69" s="71"/>
      <c r="Z69" s="71"/>
      <c r="AA69" s="71"/>
      <c r="AB69" s="71"/>
    </row>
    <row r="70" spans="1:28" ht="9.75" customHeight="1">
      <c r="A70" s="79">
        <v>1979</v>
      </c>
      <c r="B70" s="71">
        <v>0.07824894649654253</v>
      </c>
      <c r="C70" s="71">
        <v>0.08032409803733295</v>
      </c>
      <c r="D70" s="74">
        <v>0.08396</v>
      </c>
      <c r="E70" s="74">
        <v>0.025090000000000005</v>
      </c>
      <c r="F70" s="71"/>
      <c r="G70" s="71"/>
      <c r="H70" s="71"/>
      <c r="I70" s="71"/>
      <c r="J70" s="79">
        <v>1979</v>
      </c>
      <c r="K70" s="71">
        <v>0.019693359398002222</v>
      </c>
      <c r="L70" s="71">
        <v>0.021578669268075806</v>
      </c>
      <c r="M70" s="71"/>
      <c r="N70" s="71"/>
      <c r="O70" s="71"/>
      <c r="P70" s="71"/>
      <c r="Q70" s="71"/>
      <c r="R70" s="71"/>
      <c r="S70" s="71"/>
      <c r="T70" s="71"/>
      <c r="U70" s="71"/>
      <c r="V70" s="71"/>
      <c r="W70" s="71"/>
      <c r="X70" s="71"/>
      <c r="Y70" s="71"/>
      <c r="Z70" s="71"/>
      <c r="AA70" s="71"/>
      <c r="AB70" s="71"/>
    </row>
    <row r="71" spans="1:28" ht="9.75" customHeight="1">
      <c r="A71" s="79">
        <v>1980</v>
      </c>
      <c r="B71" s="71">
        <v>0.07634547097180885</v>
      </c>
      <c r="C71" s="71">
        <v>0.08176714625368053</v>
      </c>
      <c r="D71" s="74"/>
      <c r="E71" s="74"/>
      <c r="F71" s="74"/>
      <c r="G71" s="74"/>
      <c r="H71" s="71"/>
      <c r="I71" s="71"/>
      <c r="J71" s="79">
        <v>1980</v>
      </c>
      <c r="K71" s="71">
        <v>0.019073319614527986</v>
      </c>
      <c r="L71" s="71">
        <v>0.022311385274956113</v>
      </c>
      <c r="M71" s="71"/>
      <c r="N71" s="71"/>
      <c r="O71" s="71"/>
      <c r="P71" s="71"/>
      <c r="Q71" s="71"/>
      <c r="R71" s="71"/>
      <c r="S71" s="71"/>
      <c r="T71" s="71"/>
      <c r="U71" s="71"/>
      <c r="V71" s="71"/>
      <c r="W71" s="71"/>
      <c r="X71" s="71"/>
      <c r="Y71" s="71"/>
      <c r="Z71" s="71"/>
      <c r="AA71" s="71"/>
      <c r="AB71" s="71"/>
    </row>
    <row r="72" spans="1:28" ht="9.75" customHeight="1">
      <c r="A72" s="79">
        <v>1981</v>
      </c>
      <c r="B72" s="71">
        <v>0.0755272109352679</v>
      </c>
      <c r="C72" s="71">
        <v>0.08026075546927978</v>
      </c>
      <c r="D72" s="74">
        <v>0.08397</v>
      </c>
      <c r="E72" s="74">
        <v>0.0258</v>
      </c>
      <c r="F72" s="71"/>
      <c r="G72" s="71"/>
      <c r="H72" s="71"/>
      <c r="I72" s="71"/>
      <c r="J72" s="79">
        <v>1981</v>
      </c>
      <c r="K72" s="71">
        <v>0.018888327868679503</v>
      </c>
      <c r="L72" s="71">
        <v>0.02225339724004177</v>
      </c>
      <c r="M72" s="71"/>
      <c r="N72" s="71"/>
      <c r="O72" s="71"/>
      <c r="P72" s="71"/>
      <c r="Q72" s="71"/>
      <c r="R72" s="71"/>
      <c r="S72" s="71"/>
      <c r="T72" s="71"/>
      <c r="U72" s="71"/>
      <c r="V72" s="71"/>
      <c r="W72" s="71"/>
      <c r="X72" s="71"/>
      <c r="Y72" s="71"/>
      <c r="Z72" s="71"/>
      <c r="AA72" s="71"/>
      <c r="AB72" s="71"/>
    </row>
    <row r="73" spans="1:28" ht="9.75" customHeight="1">
      <c r="A73" s="79">
        <v>1982</v>
      </c>
      <c r="B73" s="71">
        <v>0.07070684686314413</v>
      </c>
      <c r="C73" s="71">
        <v>0.08389938071695989</v>
      </c>
      <c r="D73" s="74"/>
      <c r="E73" s="74"/>
      <c r="F73" s="71"/>
      <c r="G73" s="71"/>
      <c r="H73" s="71"/>
      <c r="I73" s="71"/>
      <c r="J73" s="79">
        <v>1982</v>
      </c>
      <c r="K73" s="71">
        <v>0.01718688210987646</v>
      </c>
      <c r="L73" s="71">
        <v>0.024502879917508942</v>
      </c>
      <c r="M73" s="71"/>
      <c r="N73" s="71"/>
      <c r="O73" s="71"/>
      <c r="P73" s="71"/>
      <c r="Q73" s="71"/>
      <c r="R73" s="71"/>
      <c r="S73" s="71"/>
      <c r="T73" s="71"/>
      <c r="U73" s="71"/>
      <c r="V73" s="71"/>
      <c r="W73" s="71"/>
      <c r="X73" s="71"/>
      <c r="Y73" s="71"/>
      <c r="Z73" s="71"/>
      <c r="AA73" s="71"/>
      <c r="AB73" s="71"/>
    </row>
    <row r="74" spans="1:28" ht="9.75" customHeight="1">
      <c r="A74" s="79">
        <v>1983</v>
      </c>
      <c r="B74" s="71">
        <v>0.06993827517839275</v>
      </c>
      <c r="C74" s="71">
        <v>0.08592902648947513</v>
      </c>
      <c r="D74" s="74">
        <v>0.08385999999999999</v>
      </c>
      <c r="E74" s="74">
        <v>0.02621</v>
      </c>
      <c r="F74" s="74"/>
      <c r="G74" s="71"/>
      <c r="H74" s="71"/>
      <c r="I74" s="71"/>
      <c r="J74" s="79">
        <v>1983</v>
      </c>
      <c r="K74" s="71">
        <v>0.016304792931944215</v>
      </c>
      <c r="L74" s="71">
        <v>0.026085192896377504</v>
      </c>
      <c r="M74" s="71"/>
      <c r="N74" s="71"/>
      <c r="O74" s="71"/>
      <c r="P74" s="71"/>
      <c r="Q74" s="71"/>
      <c r="R74" s="71"/>
      <c r="S74" s="71"/>
      <c r="T74" s="71"/>
      <c r="U74" s="71"/>
      <c r="V74" s="71"/>
      <c r="W74" s="71"/>
      <c r="X74" s="71"/>
      <c r="Y74" s="71"/>
      <c r="Z74" s="71"/>
      <c r="AA74" s="71"/>
      <c r="AB74" s="71"/>
    </row>
    <row r="75" spans="1:28" ht="9.75" customHeight="1">
      <c r="A75" s="79">
        <v>1984</v>
      </c>
      <c r="B75" s="71">
        <v>0.07028329169966352</v>
      </c>
      <c r="C75" s="71">
        <v>0.08886370722262099</v>
      </c>
      <c r="D75" s="74"/>
      <c r="E75" s="74"/>
      <c r="F75" s="71"/>
      <c r="G75" s="71"/>
      <c r="H75" s="71"/>
      <c r="I75" s="71"/>
      <c r="J75" s="79">
        <v>1984</v>
      </c>
      <c r="K75" s="71">
        <v>0.016480532934928606</v>
      </c>
      <c r="L75" s="71">
        <v>0.028298315173762866</v>
      </c>
      <c r="M75" s="71"/>
      <c r="N75" s="71"/>
      <c r="O75" s="71"/>
      <c r="P75" s="71"/>
      <c r="Q75" s="71"/>
      <c r="R75" s="71"/>
      <c r="S75" s="71"/>
      <c r="T75" s="71"/>
      <c r="U75" s="71"/>
      <c r="V75" s="71"/>
      <c r="W75" s="71"/>
      <c r="X75" s="71"/>
      <c r="Y75" s="71"/>
      <c r="Z75" s="71"/>
      <c r="AA75" s="71"/>
      <c r="AB75" s="71"/>
    </row>
    <row r="76" spans="1:28" ht="9.75" customHeight="1">
      <c r="A76" s="79">
        <v>1985</v>
      </c>
      <c r="B76" s="71">
        <v>0.07197786173054715</v>
      </c>
      <c r="C76" s="71">
        <v>0.09094560579513704</v>
      </c>
      <c r="D76" s="74">
        <v>0.09051000000000001</v>
      </c>
      <c r="E76" s="74">
        <v>0.0316</v>
      </c>
      <c r="F76" s="71"/>
      <c r="G76" s="71"/>
      <c r="H76" s="71"/>
      <c r="I76" s="71"/>
      <c r="J76" s="79">
        <v>1985</v>
      </c>
      <c r="K76" s="71">
        <v>0.017035294209618895</v>
      </c>
      <c r="L76" s="71">
        <v>0.029108288189871892</v>
      </c>
      <c r="M76" s="71"/>
      <c r="N76" s="71"/>
      <c r="O76" s="71"/>
      <c r="P76" s="71"/>
      <c r="Q76" s="71"/>
      <c r="R76" s="71"/>
      <c r="S76" s="71"/>
      <c r="T76" s="71"/>
      <c r="U76" s="71"/>
      <c r="V76" s="71"/>
      <c r="W76" s="71"/>
      <c r="X76" s="71"/>
      <c r="Y76" s="71"/>
      <c r="Z76" s="71"/>
      <c r="AA76" s="71"/>
      <c r="AB76" s="71"/>
    </row>
    <row r="77" spans="1:28" ht="9.75" customHeight="1">
      <c r="A77" s="79">
        <v>1986</v>
      </c>
      <c r="B77" s="71">
        <v>0.07438223971607744</v>
      </c>
      <c r="C77" s="71">
        <v>0.09129299069066397</v>
      </c>
      <c r="D77" s="74"/>
      <c r="E77" s="74"/>
      <c r="F77" s="74"/>
      <c r="G77" s="74"/>
      <c r="H77" s="71"/>
      <c r="I77" s="71"/>
      <c r="J77" s="79">
        <v>1986</v>
      </c>
      <c r="K77" s="71">
        <v>0.018050404864864974</v>
      </c>
      <c r="L77" s="71">
        <v>0.028675528945975887</v>
      </c>
      <c r="M77" s="71"/>
      <c r="N77" s="71"/>
      <c r="O77" s="71"/>
      <c r="P77" s="71"/>
      <c r="Q77" s="71"/>
      <c r="R77" s="71"/>
      <c r="S77" s="71"/>
      <c r="T77" s="71"/>
      <c r="U77" s="71"/>
      <c r="V77" s="71"/>
      <c r="W77" s="71"/>
      <c r="X77" s="71"/>
      <c r="Y77" s="71"/>
      <c r="Z77" s="71"/>
      <c r="AA77" s="71"/>
      <c r="AB77" s="71"/>
    </row>
    <row r="78" spans="1:28" ht="9.75" customHeight="1">
      <c r="A78" s="79">
        <v>1987</v>
      </c>
      <c r="B78" s="71">
        <v>0.07751292474336358</v>
      </c>
      <c r="C78" s="71">
        <v>0.10746260633305883</v>
      </c>
      <c r="D78" s="74">
        <v>0.0907</v>
      </c>
      <c r="E78" s="74">
        <v>0.029379999999999996</v>
      </c>
      <c r="F78" s="74"/>
      <c r="G78" s="74"/>
      <c r="H78" s="71"/>
      <c r="I78" s="71"/>
      <c r="J78" s="79">
        <v>1987</v>
      </c>
      <c r="K78" s="71">
        <v>0.019767743905149456</v>
      </c>
      <c r="L78" s="71">
        <v>0.03726094214562308</v>
      </c>
      <c r="M78" s="71"/>
      <c r="N78" s="71"/>
      <c r="O78" s="71"/>
      <c r="P78" s="71"/>
      <c r="Q78" s="71"/>
      <c r="R78" s="71"/>
      <c r="S78" s="71"/>
      <c r="T78" s="71"/>
      <c r="U78" s="71"/>
      <c r="V78" s="71"/>
      <c r="W78" s="71"/>
      <c r="X78" s="71"/>
      <c r="Y78" s="71"/>
      <c r="Z78" s="71"/>
      <c r="AA78" s="71"/>
      <c r="AB78" s="71"/>
    </row>
    <row r="79" spans="1:28" ht="9.75" customHeight="1">
      <c r="A79" s="79">
        <v>1988</v>
      </c>
      <c r="B79" s="71">
        <v>0.0792075439835372</v>
      </c>
      <c r="C79" s="71">
        <v>0.13165480795439366</v>
      </c>
      <c r="D79" s="71"/>
      <c r="E79" s="71"/>
      <c r="F79" s="74"/>
      <c r="G79" s="74"/>
      <c r="H79" s="71"/>
      <c r="I79" s="71"/>
      <c r="J79" s="79">
        <v>1988</v>
      </c>
      <c r="K79" s="71">
        <v>0.02062781561693577</v>
      </c>
      <c r="L79" s="71">
        <v>0.052131868019242154</v>
      </c>
      <c r="M79" s="71"/>
      <c r="N79" s="71"/>
      <c r="O79" s="71"/>
      <c r="P79" s="71"/>
      <c r="Q79" s="71"/>
      <c r="R79" s="71"/>
      <c r="S79" s="71"/>
      <c r="T79" s="71"/>
      <c r="U79" s="71"/>
      <c r="V79" s="71"/>
      <c r="W79" s="71"/>
      <c r="X79" s="71"/>
      <c r="Y79" s="71"/>
      <c r="Z79" s="71"/>
      <c r="AA79" s="71"/>
      <c r="AB79" s="71"/>
    </row>
    <row r="80" spans="1:28" ht="9.75" customHeight="1">
      <c r="A80" s="79">
        <v>1989</v>
      </c>
      <c r="B80" s="71">
        <v>0.0820849207847941</v>
      </c>
      <c r="C80" s="71">
        <v>0.12611494478689436</v>
      </c>
      <c r="D80" s="74">
        <v>0.09218</v>
      </c>
      <c r="E80" s="74">
        <v>0.03153</v>
      </c>
      <c r="F80" s="74"/>
      <c r="G80" s="74"/>
      <c r="H80" s="71"/>
      <c r="I80" s="71"/>
      <c r="J80" s="79">
        <v>1989</v>
      </c>
      <c r="K80" s="71">
        <v>0.021952599271084693</v>
      </c>
      <c r="L80" s="71">
        <v>0.04739559946788088</v>
      </c>
      <c r="M80" s="71"/>
      <c r="N80" s="71"/>
      <c r="O80" s="71"/>
      <c r="P80" s="71"/>
      <c r="Q80" s="71"/>
      <c r="R80" s="71"/>
      <c r="S80" s="71"/>
      <c r="T80" s="71"/>
      <c r="U80" s="71"/>
      <c r="V80" s="71"/>
      <c r="W80" s="71"/>
      <c r="X80" s="71"/>
      <c r="Y80" s="71"/>
      <c r="Z80" s="71"/>
      <c r="AA80" s="71"/>
      <c r="AB80" s="71"/>
    </row>
    <row r="81" spans="1:28" ht="9.75" customHeight="1">
      <c r="A81" s="79">
        <v>1990</v>
      </c>
      <c r="B81" s="71">
        <v>0.08228441416952227</v>
      </c>
      <c r="C81" s="71">
        <v>0.12981647252493073</v>
      </c>
      <c r="D81" s="74"/>
      <c r="E81" s="74"/>
      <c r="F81" s="71"/>
      <c r="G81" s="71"/>
      <c r="H81" s="71"/>
      <c r="I81" s="71"/>
      <c r="J81" s="79">
        <v>1990</v>
      </c>
      <c r="K81" s="71">
        <v>0.02198400542217083</v>
      </c>
      <c r="L81" s="71">
        <v>0.04898437332755085</v>
      </c>
      <c r="M81" s="71"/>
      <c r="N81" s="71"/>
      <c r="O81" s="71"/>
      <c r="P81" s="71"/>
      <c r="Q81" s="71"/>
      <c r="R81" s="71"/>
      <c r="S81" s="71"/>
      <c r="T81" s="71"/>
      <c r="U81" s="71"/>
      <c r="V81" s="71"/>
      <c r="W81" s="71"/>
      <c r="X81" s="71"/>
      <c r="Y81" s="71"/>
      <c r="Z81" s="71"/>
      <c r="AA81" s="71"/>
      <c r="AB81" s="71"/>
    </row>
    <row r="82" spans="1:28" ht="9.75" customHeight="1">
      <c r="A82" s="79">
        <v>1991</v>
      </c>
      <c r="B82" s="71">
        <v>0.07974461903174493</v>
      </c>
      <c r="C82" s="71">
        <v>0.12167379448376485</v>
      </c>
      <c r="D82" s="74">
        <v>0.08600999999999999</v>
      </c>
      <c r="E82" s="74">
        <v>0.028540000000000003</v>
      </c>
      <c r="F82" s="71"/>
      <c r="G82" s="71"/>
      <c r="H82" s="71"/>
      <c r="I82" s="71"/>
      <c r="J82" s="79">
        <v>1991</v>
      </c>
      <c r="K82" s="71">
        <v>0.020728871122988553</v>
      </c>
      <c r="L82" s="71">
        <v>0.04357128507558247</v>
      </c>
      <c r="M82" s="71"/>
      <c r="N82" s="71"/>
      <c r="O82" s="71"/>
      <c r="P82" s="71"/>
      <c r="Q82" s="71"/>
      <c r="R82" s="71"/>
      <c r="S82" s="71"/>
      <c r="T82" s="71"/>
      <c r="U82" s="71"/>
      <c r="V82" s="71"/>
      <c r="W82" s="71"/>
      <c r="X82" s="71"/>
      <c r="Y82" s="71"/>
      <c r="Z82" s="71"/>
      <c r="AA82" s="71"/>
      <c r="AB82" s="71"/>
    </row>
    <row r="83" spans="1:28" ht="9.75" customHeight="1">
      <c r="A83" s="79">
        <v>1992</v>
      </c>
      <c r="B83" s="71">
        <v>0.07748086979852155</v>
      </c>
      <c r="C83" s="71">
        <v>0.13479744861469997</v>
      </c>
      <c r="D83" s="74"/>
      <c r="E83" s="74"/>
      <c r="F83" s="74"/>
      <c r="G83" s="74"/>
      <c r="H83" s="71"/>
      <c r="I83" s="71"/>
      <c r="J83" s="79">
        <v>1992</v>
      </c>
      <c r="K83" s="71">
        <v>0.019715638512102385</v>
      </c>
      <c r="L83" s="71">
        <v>0.052138683527103186</v>
      </c>
      <c r="M83" s="71"/>
      <c r="N83" s="71"/>
      <c r="O83" s="71"/>
      <c r="P83" s="71"/>
      <c r="Q83" s="71"/>
      <c r="R83" s="71"/>
      <c r="S83" s="71"/>
      <c r="T83" s="71"/>
      <c r="U83" s="71"/>
      <c r="V83" s="71"/>
      <c r="W83" s="71"/>
      <c r="X83" s="71"/>
      <c r="Y83" s="71"/>
      <c r="Z83" s="71"/>
      <c r="AA83" s="71"/>
      <c r="AB83" s="71"/>
    </row>
    <row r="84" spans="1:28" ht="9.75" customHeight="1">
      <c r="A84" s="79">
        <v>1993</v>
      </c>
      <c r="B84" s="71">
        <v>0.0765098863575424</v>
      </c>
      <c r="C84" s="71">
        <v>0.1282125992017894</v>
      </c>
      <c r="D84" s="74">
        <v>0.08419</v>
      </c>
      <c r="E84" s="74">
        <v>0.028220000000000002</v>
      </c>
      <c r="F84" s="71"/>
      <c r="G84" s="71"/>
      <c r="H84" s="71"/>
      <c r="I84" s="71"/>
      <c r="J84" s="79">
        <v>1993</v>
      </c>
      <c r="K84" s="71">
        <v>0.01939199342722193</v>
      </c>
      <c r="L84" s="71">
        <v>0.047157799883572604</v>
      </c>
      <c r="M84" s="71"/>
      <c r="N84" s="71"/>
      <c r="O84" s="71"/>
      <c r="P84" s="71"/>
      <c r="Q84" s="71"/>
      <c r="R84" s="71"/>
      <c r="S84" s="71"/>
      <c r="T84" s="71"/>
      <c r="U84" s="71"/>
      <c r="V84" s="71"/>
      <c r="W84" s="71"/>
      <c r="X84" s="71"/>
      <c r="Y84" s="71"/>
      <c r="Z84" s="71"/>
      <c r="AA84" s="71"/>
      <c r="AB84" s="71"/>
    </row>
    <row r="85" spans="1:28" ht="9.75" customHeight="1">
      <c r="A85" s="79">
        <v>1994</v>
      </c>
      <c r="B85" s="71">
        <v>0.07706805011189345</v>
      </c>
      <c r="C85" s="71">
        <v>0.12852119853413257</v>
      </c>
      <c r="D85" s="71"/>
      <c r="E85" s="71"/>
      <c r="F85" s="71"/>
      <c r="G85" s="71"/>
      <c r="H85" s="71"/>
      <c r="I85" s="71"/>
      <c r="J85" s="79">
        <v>1994</v>
      </c>
      <c r="K85" s="71">
        <v>0.019776588889914008</v>
      </c>
      <c r="L85" s="71">
        <v>0.04704754941817988</v>
      </c>
      <c r="M85" s="71"/>
      <c r="N85" s="71"/>
      <c r="O85" s="71"/>
      <c r="P85" s="71"/>
      <c r="Q85" s="71"/>
      <c r="R85" s="71"/>
      <c r="S85" s="71"/>
      <c r="T85" s="71"/>
      <c r="U85" s="71"/>
      <c r="V85" s="71"/>
      <c r="W85" s="71"/>
      <c r="X85" s="71"/>
      <c r="Y85" s="71"/>
      <c r="Z85" s="71"/>
      <c r="AA85" s="71"/>
      <c r="AB85" s="71"/>
    </row>
    <row r="86" spans="1:28" ht="9.75" customHeight="1">
      <c r="A86" s="79">
        <v>1995</v>
      </c>
      <c r="B86" s="71">
        <v>0.07696989543879262</v>
      </c>
      <c r="C86" s="71">
        <v>0.13334547531450688</v>
      </c>
      <c r="D86" s="74">
        <v>0.07755</v>
      </c>
      <c r="E86" s="74">
        <v>0.02667</v>
      </c>
      <c r="F86" s="74"/>
      <c r="G86" s="74"/>
      <c r="H86" s="71"/>
      <c r="I86" s="71"/>
      <c r="J86" s="79">
        <v>1995</v>
      </c>
      <c r="K86" s="71">
        <v>0.01957822613711181</v>
      </c>
      <c r="L86" s="71">
        <v>0.049389091899746225</v>
      </c>
      <c r="M86" s="71"/>
      <c r="N86" s="71"/>
      <c r="O86" s="71"/>
      <c r="P86" s="71"/>
      <c r="Q86" s="71"/>
      <c r="R86" s="71"/>
      <c r="S86" s="71"/>
      <c r="T86" s="71"/>
      <c r="U86" s="71"/>
      <c r="V86" s="71"/>
      <c r="W86" s="71"/>
      <c r="X86" s="71"/>
      <c r="Y86" s="71"/>
      <c r="Z86" s="71"/>
      <c r="AA86" s="71"/>
      <c r="AB86" s="71"/>
    </row>
    <row r="87" spans="1:28" ht="9.75" customHeight="1">
      <c r="A87" s="79">
        <v>1996</v>
      </c>
      <c r="B87" s="71">
        <v>0.07592156290501356</v>
      </c>
      <c r="C87" s="71">
        <v>0.14103</v>
      </c>
      <c r="D87" s="74"/>
      <c r="E87" s="71"/>
      <c r="F87" s="71"/>
      <c r="G87" s="71"/>
      <c r="H87" s="71"/>
      <c r="I87" s="71"/>
      <c r="J87" s="79">
        <v>1996</v>
      </c>
      <c r="K87" s="71">
        <v>0.019180877653482115</v>
      </c>
      <c r="L87" s="71">
        <v>0.053230000000000006</v>
      </c>
      <c r="M87" s="71"/>
      <c r="N87" s="71"/>
      <c r="O87" s="71"/>
      <c r="P87" s="71"/>
      <c r="Q87" s="71"/>
      <c r="R87" s="71"/>
      <c r="S87" s="71"/>
      <c r="T87" s="71"/>
      <c r="U87" s="71"/>
      <c r="V87" s="71"/>
      <c r="W87" s="71"/>
      <c r="X87" s="71"/>
      <c r="Y87" s="71"/>
      <c r="Z87" s="71"/>
      <c r="AA87" s="71"/>
      <c r="AB87" s="71"/>
    </row>
    <row r="88" spans="1:28" ht="9.75" customHeight="1">
      <c r="A88" s="79">
        <v>1997</v>
      </c>
      <c r="B88" s="71">
        <v>0.07702026263367412</v>
      </c>
      <c r="C88" s="71">
        <v>0.14765</v>
      </c>
      <c r="D88" s="74"/>
      <c r="E88" s="71"/>
      <c r="F88" s="71"/>
      <c r="G88" s="71"/>
      <c r="H88" s="71"/>
      <c r="I88" s="71"/>
      <c r="J88" s="79">
        <v>1997</v>
      </c>
      <c r="K88" s="71">
        <v>0.019950165962292855</v>
      </c>
      <c r="L88" s="71">
        <v>0.05804</v>
      </c>
      <c r="M88" s="71"/>
      <c r="N88" s="71"/>
      <c r="O88" s="71"/>
      <c r="P88" s="71"/>
      <c r="Q88" s="71"/>
      <c r="R88" s="71"/>
      <c r="S88" s="71"/>
      <c r="T88" s="71"/>
      <c r="U88" s="71"/>
      <c r="V88" s="71"/>
      <c r="W88" s="71"/>
      <c r="X88" s="71"/>
      <c r="Y88" s="71"/>
      <c r="Z88" s="71"/>
      <c r="AA88" s="71"/>
      <c r="AB88" s="71"/>
    </row>
    <row r="89" spans="1:28" ht="9.75" customHeight="1">
      <c r="A89" s="79">
        <v>1998</v>
      </c>
      <c r="B89" s="71">
        <v>0.07715357902905862</v>
      </c>
      <c r="C89" s="71">
        <v>0.15275</v>
      </c>
      <c r="D89" s="74"/>
      <c r="E89" s="71"/>
      <c r="F89" s="74"/>
      <c r="G89" s="74"/>
      <c r="H89" s="71"/>
      <c r="I89" s="71"/>
      <c r="J89" s="79">
        <v>1998</v>
      </c>
      <c r="K89" s="71">
        <v>0.019950165962292852</v>
      </c>
      <c r="L89" s="71">
        <v>0.06193</v>
      </c>
      <c r="M89" s="71"/>
      <c r="N89" s="71"/>
      <c r="O89" s="71"/>
      <c r="P89" s="71"/>
      <c r="Q89" s="71"/>
      <c r="R89" s="71"/>
      <c r="S89" s="71"/>
      <c r="T89" s="71"/>
      <c r="U89" s="71"/>
      <c r="V89" s="71"/>
      <c r="W89" s="71"/>
      <c r="X89" s="71"/>
      <c r="Y89" s="71"/>
      <c r="Z89" s="71"/>
      <c r="AA89" s="71"/>
      <c r="AB89" s="71"/>
    </row>
    <row r="90" spans="1:28" ht="9.75" customHeight="1">
      <c r="A90" s="79">
        <v>1999</v>
      </c>
      <c r="B90" s="71"/>
      <c r="C90" s="71">
        <v>0.15853</v>
      </c>
      <c r="D90" s="74"/>
      <c r="E90" s="71"/>
      <c r="F90" s="71"/>
      <c r="G90" s="71"/>
      <c r="H90" s="71"/>
      <c r="I90" s="71"/>
      <c r="J90" s="79">
        <v>1999</v>
      </c>
      <c r="K90" s="71"/>
      <c r="L90" s="71">
        <v>0.06626</v>
      </c>
      <c r="M90" s="71"/>
      <c r="N90" s="71"/>
      <c r="O90" s="71"/>
      <c r="P90" s="71"/>
      <c r="Q90" s="71"/>
      <c r="R90" s="71"/>
      <c r="S90" s="71"/>
      <c r="T90" s="71"/>
      <c r="U90" s="71"/>
      <c r="V90" s="71"/>
      <c r="W90" s="71"/>
      <c r="X90" s="71"/>
      <c r="Y90" s="71"/>
      <c r="Z90" s="71"/>
      <c r="AA90" s="71"/>
      <c r="AB90" s="71"/>
    </row>
    <row r="91" spans="1:28" ht="9.75" customHeight="1">
      <c r="A91" s="79">
        <v>2000</v>
      </c>
      <c r="B91" s="71"/>
      <c r="C91" s="71">
        <v>0.16942000000000002</v>
      </c>
      <c r="D91" s="74"/>
      <c r="E91" s="71"/>
      <c r="F91" s="71"/>
      <c r="G91" s="71"/>
      <c r="H91" s="71"/>
      <c r="I91" s="71"/>
      <c r="J91" s="79">
        <v>2000</v>
      </c>
      <c r="K91" s="71"/>
      <c r="L91" s="71">
        <v>0.07371000000000001</v>
      </c>
      <c r="M91" s="71"/>
      <c r="N91" s="71"/>
      <c r="O91" s="71"/>
      <c r="P91" s="71"/>
      <c r="Q91" s="71"/>
      <c r="R91" s="71"/>
      <c r="S91" s="71"/>
      <c r="T91" s="71"/>
      <c r="U91" s="71"/>
      <c r="V91" s="71"/>
      <c r="W91" s="71"/>
      <c r="X91" s="71"/>
      <c r="Y91" s="71"/>
      <c r="Z91" s="71"/>
      <c r="AA91" s="71"/>
      <c r="AB91" s="71"/>
    </row>
    <row r="92" spans="1:28" ht="9.75" customHeight="1">
      <c r="A92" s="79"/>
      <c r="B92" s="74"/>
      <c r="C92" s="74"/>
      <c r="D92" s="74"/>
      <c r="E92" s="71"/>
      <c r="F92" s="71"/>
      <c r="G92" s="71"/>
      <c r="H92" s="71"/>
      <c r="I92" s="71"/>
      <c r="J92" s="79"/>
      <c r="K92" s="71"/>
      <c r="L92" s="71">
        <v>0.06311</v>
      </c>
      <c r="M92" s="71"/>
      <c r="N92" s="71"/>
      <c r="O92" s="71"/>
      <c r="P92" s="71"/>
      <c r="Q92" s="71"/>
      <c r="R92" s="71"/>
      <c r="S92" s="71"/>
      <c r="T92" s="71"/>
      <c r="U92" s="71"/>
      <c r="V92" s="71"/>
      <c r="W92" s="71"/>
      <c r="X92" s="71"/>
      <c r="Y92" s="71"/>
      <c r="Z92" s="71"/>
      <c r="AA92" s="71"/>
      <c r="AB92" s="71"/>
    </row>
    <row r="93" spans="1:28" ht="9.75" customHeight="1">
      <c r="A93" s="79"/>
      <c r="B93" s="74"/>
      <c r="C93" s="74"/>
      <c r="D93" s="74"/>
      <c r="E93" s="71"/>
      <c r="F93" s="71"/>
      <c r="G93" s="71"/>
      <c r="H93" s="71"/>
      <c r="I93" s="71"/>
      <c r="J93" s="79"/>
      <c r="K93" s="71"/>
      <c r="L93" s="71">
        <v>0.03563</v>
      </c>
      <c r="M93" s="71"/>
      <c r="N93" s="71"/>
      <c r="O93" s="71"/>
      <c r="P93" s="71"/>
      <c r="Q93" s="71"/>
      <c r="R93" s="71"/>
      <c r="S93" s="71"/>
      <c r="T93" s="71"/>
      <c r="U93" s="71"/>
      <c r="V93" s="71"/>
      <c r="W93" s="71"/>
      <c r="X93" s="71"/>
      <c r="Y93" s="71"/>
      <c r="Z93" s="71"/>
      <c r="AA93" s="71"/>
      <c r="AB93" s="71"/>
    </row>
    <row r="94" spans="1:28" ht="9.75" customHeight="1">
      <c r="A94" s="79"/>
      <c r="B94" s="74"/>
      <c r="C94" s="74"/>
      <c r="D94" s="74"/>
      <c r="E94" s="71"/>
      <c r="F94" s="71"/>
      <c r="G94" s="71"/>
      <c r="H94" s="71"/>
      <c r="I94" s="71"/>
      <c r="J94" s="79"/>
      <c r="K94" s="71"/>
      <c r="L94" s="71"/>
      <c r="M94" s="71"/>
      <c r="N94" s="71"/>
      <c r="O94" s="71"/>
      <c r="P94" s="71"/>
      <c r="Q94" s="71"/>
      <c r="R94" s="71"/>
      <c r="S94" s="71"/>
      <c r="T94" s="71"/>
      <c r="U94" s="71"/>
      <c r="V94" s="71"/>
      <c r="W94" s="71"/>
      <c r="X94" s="71"/>
      <c r="Y94" s="71"/>
      <c r="Z94" s="71"/>
      <c r="AA94" s="71"/>
      <c r="AB94" s="71"/>
    </row>
    <row r="95" spans="1:28" ht="9.75" customHeight="1">
      <c r="A95" s="79"/>
      <c r="B95" s="74"/>
      <c r="C95" s="74"/>
      <c r="D95" s="74"/>
      <c r="E95" s="71"/>
      <c r="F95" s="71"/>
      <c r="G95" s="71"/>
      <c r="H95" s="71"/>
      <c r="I95" s="71"/>
      <c r="J95" s="79"/>
      <c r="K95" s="71"/>
      <c r="L95" s="71"/>
      <c r="M95" s="71"/>
      <c r="N95" s="71"/>
      <c r="O95" s="71"/>
      <c r="P95" s="71"/>
      <c r="Q95" s="71"/>
      <c r="R95" s="71"/>
      <c r="S95" s="71"/>
      <c r="T95" s="71"/>
      <c r="U95" s="71"/>
      <c r="V95" s="71"/>
      <c r="W95" s="71"/>
      <c r="X95" s="71"/>
      <c r="Y95" s="71"/>
      <c r="Z95" s="71"/>
      <c r="AA95" s="71"/>
      <c r="AB95" s="71"/>
    </row>
    <row r="96" spans="1:28" ht="9.75" customHeight="1">
      <c r="A96" s="79"/>
      <c r="B96" s="74"/>
      <c r="C96" s="74"/>
      <c r="D96" s="74"/>
      <c r="E96" s="71"/>
      <c r="F96" s="71"/>
      <c r="G96" s="71"/>
      <c r="H96" s="71"/>
      <c r="I96" s="71"/>
      <c r="J96" s="79"/>
      <c r="K96" s="71"/>
      <c r="L96" s="71"/>
      <c r="M96" s="71"/>
      <c r="N96" s="71"/>
      <c r="O96" s="71"/>
      <c r="P96" s="71"/>
      <c r="Q96" s="71"/>
      <c r="R96" s="71"/>
      <c r="S96" s="71"/>
      <c r="T96" s="71"/>
      <c r="U96" s="71"/>
      <c r="V96" s="71"/>
      <c r="W96" s="71"/>
      <c r="X96" s="71"/>
      <c r="Y96" s="71"/>
      <c r="Z96" s="71"/>
      <c r="AA96" s="71"/>
      <c r="AB96" s="71"/>
    </row>
    <row r="97" spans="1:28" ht="9.75" customHeight="1">
      <c r="A97" s="79"/>
      <c r="B97" s="74"/>
      <c r="C97" s="74"/>
      <c r="D97" s="74"/>
      <c r="E97" s="71"/>
      <c r="F97" s="71"/>
      <c r="G97" s="71"/>
      <c r="H97" s="71"/>
      <c r="I97" s="71"/>
      <c r="J97" s="79"/>
      <c r="K97" s="71"/>
      <c r="L97" s="71"/>
      <c r="M97" s="71"/>
      <c r="N97" s="71"/>
      <c r="O97" s="71"/>
      <c r="P97" s="71"/>
      <c r="Q97" s="71"/>
      <c r="R97" s="71"/>
      <c r="S97" s="71"/>
      <c r="T97" s="71"/>
      <c r="U97" s="71"/>
      <c r="V97" s="71"/>
      <c r="W97" s="71"/>
      <c r="X97" s="71"/>
      <c r="Y97" s="71"/>
      <c r="Z97" s="71"/>
      <c r="AA97" s="71"/>
      <c r="AB97" s="71"/>
    </row>
    <row r="98" spans="1:28" ht="9.75" customHeight="1">
      <c r="A98" s="73"/>
      <c r="B98" s="74"/>
      <c r="C98" s="74"/>
      <c r="D98" s="74"/>
      <c r="E98" s="71"/>
      <c r="F98" s="71"/>
      <c r="G98" s="71"/>
      <c r="H98" s="71"/>
      <c r="I98" s="71"/>
      <c r="J98" s="73"/>
      <c r="K98" s="71"/>
      <c r="L98" s="71"/>
      <c r="M98" s="71"/>
      <c r="N98" s="71"/>
      <c r="O98" s="71"/>
      <c r="P98" s="71"/>
      <c r="Q98" s="71"/>
      <c r="R98" s="71"/>
      <c r="S98" s="71"/>
      <c r="T98" s="71"/>
      <c r="U98" s="71"/>
      <c r="V98" s="71"/>
      <c r="W98" s="71"/>
      <c r="X98" s="71"/>
      <c r="Y98" s="71"/>
      <c r="Z98" s="71"/>
      <c r="AA98" s="71"/>
      <c r="AB98" s="71"/>
    </row>
    <row r="99" spans="1:28" ht="9.75" customHeight="1">
      <c r="A99" s="73"/>
      <c r="B99" s="74"/>
      <c r="C99" s="74"/>
      <c r="D99" s="74"/>
      <c r="E99" s="71"/>
      <c r="F99" s="71"/>
      <c r="G99" s="71"/>
      <c r="H99" s="71"/>
      <c r="I99" s="71"/>
      <c r="J99" s="73"/>
      <c r="K99" s="71"/>
      <c r="L99" s="71"/>
      <c r="M99" s="71"/>
      <c r="N99" s="71"/>
      <c r="O99" s="71"/>
      <c r="P99" s="71"/>
      <c r="Q99" s="71"/>
      <c r="R99" s="71"/>
      <c r="S99" s="71"/>
      <c r="T99" s="71"/>
      <c r="U99" s="71"/>
      <c r="V99" s="71"/>
      <c r="W99" s="71"/>
      <c r="X99" s="71"/>
      <c r="Y99" s="71"/>
      <c r="Z99" s="71"/>
      <c r="AA99" s="71"/>
      <c r="AB99" s="71"/>
    </row>
    <row r="100" spans="1:28" ht="9.75" customHeight="1">
      <c r="A100" s="73"/>
      <c r="B100" s="74"/>
      <c r="C100" s="74"/>
      <c r="D100" s="74"/>
      <c r="E100" s="71"/>
      <c r="F100" s="71"/>
      <c r="G100" s="71"/>
      <c r="H100" s="71"/>
      <c r="I100" s="71"/>
      <c r="J100" s="73"/>
      <c r="K100" s="71"/>
      <c r="L100" s="71"/>
      <c r="M100" s="71"/>
      <c r="N100" s="71"/>
      <c r="O100" s="71"/>
      <c r="P100" s="71"/>
      <c r="Q100" s="71"/>
      <c r="R100" s="71"/>
      <c r="S100" s="71"/>
      <c r="T100" s="71"/>
      <c r="U100" s="71"/>
      <c r="V100" s="71"/>
      <c r="W100" s="71"/>
      <c r="X100" s="71"/>
      <c r="Y100" s="71"/>
      <c r="Z100" s="71"/>
      <c r="AA100" s="71"/>
      <c r="AB100" s="71"/>
    </row>
    <row r="101" spans="1:28" ht="9.75" customHeight="1">
      <c r="A101" s="73"/>
      <c r="B101" s="74"/>
      <c r="C101" s="74"/>
      <c r="D101" s="74"/>
      <c r="E101" s="71"/>
      <c r="F101" s="71"/>
      <c r="G101" s="71"/>
      <c r="H101" s="71"/>
      <c r="I101" s="71"/>
      <c r="J101" s="73"/>
      <c r="K101" s="71"/>
      <c r="L101" s="71"/>
      <c r="M101" s="71"/>
      <c r="N101" s="71"/>
      <c r="O101" s="71"/>
      <c r="P101" s="71"/>
      <c r="Q101" s="71"/>
      <c r="R101" s="71"/>
      <c r="S101" s="71"/>
      <c r="T101" s="71"/>
      <c r="U101" s="71"/>
      <c r="V101" s="71"/>
      <c r="W101" s="71"/>
      <c r="X101" s="71"/>
      <c r="Y101" s="71"/>
      <c r="Z101" s="71"/>
      <c r="AA101" s="71"/>
      <c r="AB101" s="71"/>
    </row>
    <row r="102" spans="1:28" ht="9.75" customHeight="1">
      <c r="A102" s="73"/>
      <c r="B102" s="74"/>
      <c r="C102" s="74"/>
      <c r="D102" s="74"/>
      <c r="E102" s="71"/>
      <c r="F102" s="71"/>
      <c r="G102" s="71"/>
      <c r="H102" s="71"/>
      <c r="I102" s="71"/>
      <c r="J102" s="73"/>
      <c r="K102" s="71"/>
      <c r="L102" s="71"/>
      <c r="M102" s="71"/>
      <c r="N102" s="71"/>
      <c r="O102" s="71"/>
      <c r="P102" s="71"/>
      <c r="Q102" s="71"/>
      <c r="R102" s="71"/>
      <c r="S102" s="71"/>
      <c r="T102" s="71"/>
      <c r="U102" s="71"/>
      <c r="V102" s="71"/>
      <c r="W102" s="71"/>
      <c r="X102" s="71"/>
      <c r="Y102" s="71"/>
      <c r="Z102" s="71"/>
      <c r="AA102" s="71"/>
      <c r="AB102" s="71"/>
    </row>
    <row r="103" spans="1:28" ht="9.75" customHeight="1">
      <c r="A103" s="73"/>
      <c r="B103" s="74"/>
      <c r="C103" s="74"/>
      <c r="D103" s="74"/>
      <c r="E103" s="71"/>
      <c r="F103" s="71"/>
      <c r="G103" s="71"/>
      <c r="H103" s="71"/>
      <c r="I103" s="71"/>
      <c r="J103" s="73"/>
      <c r="K103" s="71"/>
      <c r="L103" s="71"/>
      <c r="M103" s="71"/>
      <c r="N103" s="71"/>
      <c r="O103" s="71"/>
      <c r="P103" s="71"/>
      <c r="Q103" s="71"/>
      <c r="R103" s="71"/>
      <c r="S103" s="71"/>
      <c r="T103" s="71"/>
      <c r="U103" s="71"/>
      <c r="V103" s="71"/>
      <c r="W103" s="71"/>
      <c r="X103" s="71"/>
      <c r="Y103" s="71"/>
      <c r="Z103" s="71"/>
      <c r="AA103" s="71"/>
      <c r="AB103" s="71"/>
    </row>
    <row r="104" spans="1:28" ht="9.75" customHeight="1">
      <c r="A104" s="73"/>
      <c r="B104" s="74"/>
      <c r="C104" s="74"/>
      <c r="D104" s="74"/>
      <c r="E104" s="71"/>
      <c r="F104" s="71"/>
      <c r="G104" s="71"/>
      <c r="H104" s="71"/>
      <c r="I104" s="71"/>
      <c r="J104" s="73"/>
      <c r="K104" s="71"/>
      <c r="L104" s="71"/>
      <c r="M104" s="71"/>
      <c r="N104" s="71"/>
      <c r="O104" s="71"/>
      <c r="P104" s="71"/>
      <c r="Q104" s="71"/>
      <c r="R104" s="71"/>
      <c r="S104" s="71"/>
      <c r="T104" s="71"/>
      <c r="U104" s="71"/>
      <c r="V104" s="71"/>
      <c r="W104" s="71"/>
      <c r="X104" s="71"/>
      <c r="Y104" s="71"/>
      <c r="Z104" s="71"/>
      <c r="AA104" s="71"/>
      <c r="AB104" s="71"/>
    </row>
    <row r="105" spans="1:28" ht="9.75" customHeight="1">
      <c r="A105" s="73"/>
      <c r="B105" s="74"/>
      <c r="C105" s="74"/>
      <c r="D105" s="74"/>
      <c r="E105" s="71"/>
      <c r="F105" s="71"/>
      <c r="G105" s="71"/>
      <c r="H105" s="71"/>
      <c r="I105" s="71"/>
      <c r="J105" s="73"/>
      <c r="K105" s="71"/>
      <c r="L105" s="71"/>
      <c r="M105" s="71"/>
      <c r="N105" s="71"/>
      <c r="O105" s="71"/>
      <c r="P105" s="71"/>
      <c r="Q105" s="71"/>
      <c r="R105" s="71"/>
      <c r="S105" s="71"/>
      <c r="T105" s="71"/>
      <c r="U105" s="71"/>
      <c r="V105" s="71"/>
      <c r="W105" s="71"/>
      <c r="X105" s="71"/>
      <c r="Y105" s="71"/>
      <c r="Z105" s="71"/>
      <c r="AA105" s="71"/>
      <c r="AB105" s="71"/>
    </row>
    <row r="106" spans="1:28"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row>
    <row r="107" spans="1:28"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row>
    <row r="108" spans="1:28"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row>
    <row r="109" spans="1:28"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row>
    <row r="110" spans="1:28"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row>
    <row r="111" spans="1:28"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row>
    <row r="113" spans="1:28"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row>
    <row r="114" spans="1:28"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row>
    <row r="115" spans="1:28"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row>
    <row r="116" spans="1:28"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8"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row>
    <row r="119" spans="1:28"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row>
    <row r="120" spans="1:28"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row>
    <row r="121" spans="1:28"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row>
    <row r="122" spans="1:28"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row>
    <row r="123" spans="1:28"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8"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row>
    <row r="125" spans="1:28"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row>
    <row r="126" spans="1:28"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row>
    <row r="127" spans="1:28"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row>
    <row r="128" spans="1:28"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row>
    <row r="129" spans="1:28"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row>
    <row r="130" spans="1:28"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row>
    <row r="131" spans="1:28"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8"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row>
    <row r="134" spans="1:28"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row>
    <row r="135" spans="1:28"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28"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row>
    <row r="138" spans="1:28"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28"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row>
    <row r="144" spans="1:28"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row>
    <row r="146" spans="1:28"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row>
    <row r="147" spans="1:28"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row>
    <row r="148" spans="1:28"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row>
    <row r="149" spans="1:28"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row>
    <row r="150" spans="1:28"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row>
    <row r="152" spans="1:28"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row>
    <row r="154" spans="1:28"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row>
    <row r="155" spans="1:28"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row>
    <row r="156" spans="1:28"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row>
    <row r="157" spans="1:28"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row>
    <row r="158" spans="1:28"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row>
    <row r="159" spans="1:28"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row>
    <row r="160" spans="1:28"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row>
    <row r="161" spans="1:28"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row>
    <row r="162" spans="1:28"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row>
    <row r="163" spans="1:28"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row>
    <row r="164" spans="1:28"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row>
    <row r="165" spans="1:28"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row>
    <row r="167" spans="1:28"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row>
    <row r="168" spans="1:28"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row>
    <row r="169" spans="1:28"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row>
    <row r="170" spans="1:28"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row>
    <row r="171" spans="1:28"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row>
    <row r="172" spans="1:28"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row>
    <row r="173" spans="1:28"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row>
    <row r="174" spans="1:28"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row>
    <row r="175" spans="1:28"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row>
    <row r="176" spans="1:28"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row>
    <row r="177" spans="1:28"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row>
    <row r="178" spans="1:28"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row>
    <row r="179" spans="1:28"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row>
    <row r="180" spans="1:28"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row>
    <row r="181" spans="1:28"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row>
    <row r="182" spans="1:28"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row>
    <row r="183" spans="1:28"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row>
    <row r="184" spans="1:28"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row>
    <row r="185" spans="1:28"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row>
    <row r="187" spans="1:28"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row>
    <row r="188" spans="1:28"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row>
    <row r="189" spans="1:28"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row>
    <row r="190" spans="1:28"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row>
    <row r="191" spans="1:28"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row>
    <row r="192" spans="1:28"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row>
    <row r="193" spans="1:28"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row>
    <row r="194" spans="1:28"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row>
    <row r="195" spans="1:28"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row>
    <row r="196" spans="1:28"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row>
    <row r="198" spans="1:28"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row>
    <row r="199" spans="1:28"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row>
    <row r="200" spans="1:28"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row>
    <row r="201" spans="1:28"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row>
    <row r="202" spans="1:28"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row>
    <row r="203" spans="1:28"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row>
    <row r="206" spans="1:28"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row>
    <row r="207" spans="1:28"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row>
    <row r="208" spans="1:28"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row>
    <row r="209" spans="1:28"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row>
    <row r="210" spans="1:28"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row>
    <row r="211" spans="1:28"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row>
    <row r="212" spans="1:28"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row>
    <row r="213" spans="1:28"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row>
    <row r="214" spans="1:28"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row>
    <row r="216" spans="1:28"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row>
    <row r="218" spans="1:28"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row>
    <row r="219" spans="1:28"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row>
    <row r="220" spans="1:28"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row>
    <row r="221" spans="1:28"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row r="982" spans="1:28"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row>
    <row r="983" spans="1:28"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row>
    <row r="984" spans="1:28"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row>
    <row r="985" spans="1:28"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row>
    <row r="986" spans="1:28"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row>
    <row r="987" spans="1:28"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row>
    <row r="988" spans="1:28"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row>
    <row r="989" spans="1:28"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row>
    <row r="990" spans="1:28"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row>
    <row r="991" spans="1:28"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row>
    <row r="992" spans="1:28"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row>
    <row r="993" spans="1:28"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row>
    <row r="994" spans="1:28"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row>
    <row r="995" spans="1:28"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row>
    <row r="996" spans="1:28"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row>
    <row r="997" spans="1:28"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row>
    <row r="998" spans="1:28"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row>
    <row r="999" spans="1:28"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row>
    <row r="1000" spans="1:28"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row>
    <row r="1001" spans="1:28"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row>
    <row r="1002" spans="1:28"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row>
    <row r="1003" spans="1:28"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row>
    <row r="1004" spans="1:28"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row>
    <row r="1005" spans="1:28"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row>
    <row r="1006" spans="1:28"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row>
    <row r="1007" spans="1:28"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row>
    <row r="1008" spans="1:28"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row>
    <row r="1009" spans="1:28"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row>
    <row r="1010" spans="1:28"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row>
    <row r="1011" spans="1:28"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row>
    <row r="1012" spans="1:28"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row>
    <row r="1013" spans="1:28"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row>
    <row r="1014" spans="1:28"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row>
    <row r="1015" spans="1:28"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row>
    <row r="1016" spans="1:28"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row>
    <row r="1017" spans="1:28"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row>
    <row r="1018" spans="1:28"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row>
    <row r="1019" spans="1:28"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row>
    <row r="1020" spans="1:28"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row>
    <row r="1021" spans="1:28"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row>
    <row r="1022" spans="1:28"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row>
    <row r="1023" spans="1:28"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row>
    <row r="1024" spans="1:28"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row>
    <row r="1025" spans="1:28"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row>
    <row r="1026" spans="1:28"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row>
    <row r="1027" spans="1:28"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row>
    <row r="1028" spans="1:28"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row>
    <row r="1029" spans="1:28"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row>
    <row r="1030" spans="1:28"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row>
    <row r="1031" spans="1:28"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row>
    <row r="1032" spans="1:28"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row>
    <row r="1033" spans="1:28"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row>
    <row r="1034" spans="1:28"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row>
    <row r="1035" spans="1:28"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row>
    <row r="1036" spans="1:28"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row>
    <row r="1037" spans="1:28"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row>
    <row r="1038" spans="1:28"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row>
    <row r="1039" spans="1:28"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row>
    <row r="1040" spans="1:28"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row>
    <row r="1041" spans="1:28"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row>
    <row r="1042" spans="1:28"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row>
    <row r="1043" spans="1:28"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row>
    <row r="1044" spans="1:28"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row>
    <row r="1045" spans="1:28"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row>
    <row r="1046" spans="1:28"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row>
    <row r="1047" spans="1:28"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row>
    <row r="1048" spans="1:28"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row>
    <row r="1049" spans="1:28"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row>
    <row r="1050" spans="1:28"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row>
    <row r="1051" spans="1:28"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row>
    <row r="1052" spans="1:28"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row>
    <row r="1053" spans="1:28"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row>
    <row r="1054" spans="1:28"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row>
    <row r="1055" spans="1:28"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row>
    <row r="1056" spans="1:28"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row>
    <row r="1057" spans="1:28"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row>
    <row r="1058" spans="1:28"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row>
    <row r="1059" spans="1:28"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row>
    <row r="1060" spans="1:28"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row>
    <row r="1061" spans="1:28"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c r="AA1061" s="71"/>
      <c r="AB1061" s="71"/>
    </row>
    <row r="1062" spans="1:28"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c r="AA1062" s="71"/>
      <c r="AB1062" s="71"/>
    </row>
    <row r="1063" spans="1:28"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row>
    <row r="1064" spans="1:28"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row>
    <row r="1065" spans="1:28"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row>
    <row r="1066" spans="1:28"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row>
    <row r="1067" spans="1:28"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c r="AA1067" s="71"/>
      <c r="AB1067" s="71"/>
    </row>
    <row r="1068" spans="1:28"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c r="AA1068" s="71"/>
      <c r="AB1068" s="71"/>
    </row>
    <row r="1069" spans="1:28"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c r="AA1069" s="71"/>
      <c r="AB1069" s="71"/>
    </row>
    <row r="1070" spans="1:28"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c r="AA1070" s="71"/>
      <c r="AB1070" s="71"/>
    </row>
    <row r="1071" spans="1:28"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c r="AA1071" s="71"/>
      <c r="AB1071" s="71"/>
    </row>
    <row r="1072" spans="1:28"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c r="AA1072" s="71"/>
      <c r="AB1072" s="71"/>
    </row>
    <row r="1073" spans="1:28"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c r="AA1073" s="71"/>
      <c r="AB1073" s="71"/>
    </row>
    <row r="1074" spans="1:28"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c r="AA1074" s="71"/>
      <c r="AB1074" s="71"/>
    </row>
    <row r="1075" spans="1:28"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c r="AA1075" s="71"/>
      <c r="AB1075" s="71"/>
    </row>
    <row r="1076" spans="1:28"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c r="AA1076" s="71"/>
      <c r="AB1076" s="71"/>
    </row>
    <row r="1077" spans="1:28"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c r="AA1077" s="71"/>
      <c r="AB1077" s="71"/>
    </row>
    <row r="1078" spans="1:28"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c r="AA1078" s="71"/>
      <c r="AB1078" s="71"/>
    </row>
    <row r="1079" spans="1:28"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c r="AA1079" s="71"/>
      <c r="AB1079" s="71"/>
    </row>
    <row r="1080" spans="1:28"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c r="AA1080" s="71"/>
      <c r="AB1080" s="71"/>
    </row>
    <row r="1081" spans="1:28"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c r="AA1081" s="71"/>
      <c r="AB1081" s="71"/>
    </row>
    <row r="1082" spans="1:28"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c r="AA1082" s="71"/>
      <c r="AB1082" s="71"/>
    </row>
    <row r="1083" spans="1:28"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c r="AA1083" s="71"/>
      <c r="AB1083" s="71"/>
    </row>
    <row r="1084" spans="1:28"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c r="AA1084" s="71"/>
      <c r="AB1084" s="71"/>
    </row>
    <row r="1085" spans="1:28"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c r="AA1085" s="71"/>
      <c r="AB1085" s="71"/>
    </row>
    <row r="1086" spans="1:28"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c r="AA1086" s="71"/>
      <c r="AB1086" s="71"/>
    </row>
    <row r="1087" spans="1:28"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c r="AA1087" s="71"/>
      <c r="AB1087" s="71"/>
    </row>
    <row r="1088" spans="1:28"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c r="AA1088" s="71"/>
      <c r="AB1088" s="71"/>
    </row>
    <row r="1089" spans="1:28"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c r="AA1089" s="71"/>
      <c r="AB1089" s="71"/>
    </row>
    <row r="1090" spans="1:28"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c r="AA1090" s="71"/>
      <c r="AB1090" s="71"/>
    </row>
    <row r="1091" spans="1:28"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c r="AA1091" s="71"/>
      <c r="AB1091" s="71"/>
    </row>
    <row r="1092" spans="1:28"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c r="AA1092" s="71"/>
      <c r="AB1092" s="71"/>
    </row>
    <row r="1093" spans="1:28"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c r="AA1093" s="71"/>
      <c r="AB1093" s="71"/>
    </row>
    <row r="1094" spans="1:28"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row>
    <row r="1095" spans="1:28"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c r="AA1095" s="71"/>
      <c r="AB1095" s="71"/>
    </row>
    <row r="1096" spans="1:28"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c r="AA1096" s="71"/>
      <c r="AB1096" s="71"/>
    </row>
    <row r="1097" spans="1:28"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c r="AA1097" s="71"/>
      <c r="AB1097" s="71"/>
    </row>
    <row r="1098" spans="1:28"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c r="AA1098" s="71"/>
      <c r="AB1098" s="71"/>
    </row>
    <row r="1099" spans="1:28"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c r="AA1099" s="71"/>
      <c r="AB1099" s="71"/>
    </row>
    <row r="1100" spans="1:28"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row>
    <row r="1101" spans="1:28"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row>
    <row r="1102" spans="1:28"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c r="AA1102" s="71"/>
      <c r="AB1102" s="71"/>
    </row>
    <row r="1103" spans="1:28"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c r="AA1103" s="71"/>
      <c r="AB1103" s="71"/>
    </row>
    <row r="1104" spans="1:28"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c r="AA1104" s="71"/>
      <c r="AB1104" s="71"/>
    </row>
    <row r="1105" spans="1:28"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c r="AA1105" s="71"/>
      <c r="AB1105" s="71"/>
    </row>
    <row r="1106" spans="1:28"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c r="AA1106" s="71"/>
      <c r="AB1106" s="71"/>
    </row>
    <row r="1107" spans="1:28"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c r="AA1107" s="71"/>
      <c r="AB1107" s="71"/>
    </row>
    <row r="1108" spans="1:28"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c r="AA1108" s="71"/>
      <c r="AB1108" s="71"/>
    </row>
    <row r="1109" spans="1:28"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c r="AA1109" s="71"/>
      <c r="AB1109" s="71"/>
    </row>
    <row r="1110" spans="1:28"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c r="AA1110" s="71"/>
      <c r="AB1110" s="71"/>
    </row>
    <row r="1111" spans="1:28"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c r="AA1111" s="71"/>
      <c r="AB1111" s="71"/>
    </row>
    <row r="1112" spans="1:28"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c r="AA1112" s="71"/>
      <c r="AB1112" s="71"/>
    </row>
    <row r="1113" spans="1:28"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c r="AA1113" s="71"/>
      <c r="AB1113" s="71"/>
    </row>
    <row r="1114" spans="1:28"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c r="AA1114" s="71"/>
      <c r="AB1114" s="71"/>
    </row>
    <row r="1115" spans="1:28"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c r="AA1115" s="71"/>
      <c r="AB1115" s="71"/>
    </row>
    <row r="1116" spans="1:28"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c r="AA1116" s="71"/>
      <c r="AB1116" s="71"/>
    </row>
    <row r="1117" spans="1:28"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c r="AA1117" s="71"/>
      <c r="AB1117" s="71"/>
    </row>
    <row r="1118" spans="1:28"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c r="AA1118" s="71"/>
      <c r="AB1118" s="71"/>
    </row>
    <row r="1119" spans="1:28"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c r="AA1119" s="71"/>
      <c r="AB1119" s="71"/>
    </row>
    <row r="1120" spans="1:28"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c r="AA1120" s="71"/>
      <c r="AB1120" s="71"/>
    </row>
    <row r="1121" spans="1:28"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c r="AA1121" s="71"/>
      <c r="AB1121" s="71"/>
    </row>
    <row r="1122" spans="1:28"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row>
    <row r="1123" spans="1:28"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c r="AA1123" s="71"/>
      <c r="AB1123" s="71"/>
    </row>
    <row r="1124" spans="1:28"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c r="AA1124" s="71"/>
      <c r="AB1124" s="71"/>
    </row>
    <row r="1125" spans="1:28"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c r="AA1125" s="71"/>
      <c r="AB1125" s="71"/>
    </row>
    <row r="1126" spans="1:28"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c r="AA1126" s="71"/>
      <c r="AB1126" s="71"/>
    </row>
    <row r="1127" spans="1:28"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c r="AA1127" s="71"/>
      <c r="AB1127" s="71"/>
    </row>
    <row r="1128" spans="1:28"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c r="AA1128" s="71"/>
      <c r="AB1128" s="71"/>
    </row>
    <row r="1129" spans="1:28"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c r="AA1129" s="71"/>
      <c r="AB1129" s="71"/>
    </row>
    <row r="1130" spans="1:28"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c r="AA1130" s="71"/>
      <c r="AB1130" s="71"/>
    </row>
    <row r="1131" spans="1:28"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c r="AA1131" s="71"/>
      <c r="AB1131" s="71"/>
    </row>
    <row r="1132" spans="1:28"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c r="AA1132" s="71"/>
      <c r="AB1132" s="71"/>
    </row>
    <row r="1133" spans="1:28"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c r="AA1133" s="71"/>
      <c r="AB1133" s="71"/>
    </row>
    <row r="1134" spans="1:28"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c r="AA1134" s="71"/>
      <c r="AB1134" s="71"/>
    </row>
    <row r="1135" spans="1:28"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c r="AA1135" s="71"/>
      <c r="AB1135" s="71"/>
    </row>
    <row r="1136" spans="1:28"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c r="AA1136" s="71"/>
      <c r="AB1136" s="71"/>
    </row>
    <row r="1137" spans="1:28"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c r="AA1137" s="71"/>
      <c r="AB1137" s="71"/>
    </row>
    <row r="1138" spans="1:28"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c r="AA1138" s="71"/>
      <c r="AB1138" s="71"/>
    </row>
    <row r="1139" spans="1:28"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c r="AA1139" s="71"/>
      <c r="AB1139" s="71"/>
    </row>
    <row r="1140" spans="1:28"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c r="AA1140" s="71"/>
      <c r="AB1140" s="71"/>
    </row>
    <row r="1141" spans="1:28"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c r="AA1141" s="71"/>
      <c r="AB1141" s="71"/>
    </row>
    <row r="1142" spans="1:28"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c r="AA1142" s="71"/>
      <c r="AB1142" s="71"/>
    </row>
    <row r="1143" spans="1:28"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c r="AA1143" s="71"/>
      <c r="AB1143" s="71"/>
    </row>
    <row r="1144" spans="1:28"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c r="AA1144" s="71"/>
      <c r="AB1144" s="71"/>
    </row>
    <row r="1145" spans="1:28"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c r="AA1145" s="71"/>
      <c r="AB1145" s="71"/>
    </row>
    <row r="1146" spans="1:28"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c r="AA1146" s="71"/>
      <c r="AB1146" s="71"/>
    </row>
    <row r="1147" spans="1:28"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c r="AA1147" s="71"/>
      <c r="AB1147" s="71"/>
    </row>
    <row r="1148" spans="1:28"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c r="AA1148" s="71"/>
      <c r="AB1148" s="71"/>
    </row>
    <row r="1149" spans="1:28"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c r="AA1149" s="71"/>
      <c r="AB1149" s="71"/>
    </row>
    <row r="1150" spans="1:28"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row>
    <row r="1151" spans="1:28"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c r="AA1151" s="71"/>
      <c r="AB1151" s="71"/>
    </row>
    <row r="1152" spans="1:28"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c r="AA1152" s="71"/>
      <c r="AB1152" s="71"/>
    </row>
    <row r="1153" spans="1:28"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c r="AA1153" s="71"/>
      <c r="AB1153" s="71"/>
    </row>
    <row r="1154" spans="1:28"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c r="AA1154" s="71"/>
      <c r="AB1154" s="71"/>
    </row>
    <row r="1155" spans="1:28"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c r="AA1155" s="71"/>
      <c r="AB1155" s="71"/>
    </row>
    <row r="1156" spans="1:28"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c r="AA1156" s="71"/>
      <c r="AB1156" s="71"/>
    </row>
    <row r="1157" spans="1:28"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c r="AA1157" s="71"/>
      <c r="AB1157" s="71"/>
    </row>
    <row r="1158" spans="1:28"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c r="AA1158" s="71"/>
      <c r="AB1158" s="71"/>
    </row>
    <row r="1159" spans="1:28"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c r="AA1159" s="71"/>
      <c r="AB1159" s="71"/>
    </row>
    <row r="1160" spans="1:28"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c r="AA1160" s="71"/>
      <c r="AB1160" s="71"/>
    </row>
    <row r="1161" spans="1:28"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c r="AA1161" s="71"/>
      <c r="AB1161" s="71"/>
    </row>
    <row r="1162" spans="1:28"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c r="AA1162" s="71"/>
      <c r="AB1162" s="71"/>
    </row>
    <row r="1163" spans="1:28"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c r="AA1163" s="71"/>
      <c r="AB1163" s="71"/>
    </row>
    <row r="1164" spans="1:28"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c r="AA1164" s="71"/>
      <c r="AB1164" s="71"/>
    </row>
    <row r="1165" spans="1:28"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c r="AA1165" s="71"/>
      <c r="AB1165" s="71"/>
    </row>
    <row r="1166" spans="1:28"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c r="AA1166" s="71"/>
      <c r="AB1166" s="71"/>
    </row>
    <row r="1167" spans="1:28"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c r="AA1167" s="71"/>
      <c r="AB1167" s="71"/>
    </row>
    <row r="1168" spans="1:28"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c r="AA1168" s="71"/>
      <c r="AB1168" s="71"/>
    </row>
    <row r="1169" spans="1:28"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c r="AA1169" s="71"/>
      <c r="AB1169" s="71"/>
    </row>
    <row r="1170" spans="1:28"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c r="AA1170" s="71"/>
      <c r="AB1170" s="71"/>
    </row>
    <row r="1171" spans="1:28"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c r="AA1171" s="71"/>
      <c r="AB1171" s="71"/>
    </row>
    <row r="1172" spans="1:28"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c r="AA1172" s="71"/>
      <c r="AB1172" s="71"/>
    </row>
    <row r="1173" spans="1:28"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c r="AA1173" s="71"/>
      <c r="AB1173" s="71"/>
    </row>
    <row r="1174" spans="1:28"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c r="AA1174" s="71"/>
      <c r="AB1174" s="71"/>
    </row>
    <row r="1175" spans="1:28"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c r="AA1175" s="71"/>
      <c r="AB1175" s="71"/>
    </row>
    <row r="1176" spans="1:28"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c r="AA1176" s="71"/>
      <c r="AB1176" s="71"/>
    </row>
    <row r="1177" spans="1:28"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c r="AA1177" s="71"/>
      <c r="AB1177" s="71"/>
    </row>
    <row r="1178" spans="1:28"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row>
    <row r="1179" spans="1:28"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c r="AA1179" s="71"/>
      <c r="AB1179" s="71"/>
    </row>
    <row r="1180" spans="1:28"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c r="AA1180" s="71"/>
      <c r="AB1180" s="71"/>
    </row>
    <row r="1181" spans="1:28"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c r="AA1181" s="71"/>
      <c r="AB1181" s="71"/>
    </row>
    <row r="1182" spans="1:28"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c r="AA1182" s="71"/>
      <c r="AB1182" s="71"/>
    </row>
    <row r="1183" spans="1:28"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c r="AA1183" s="71"/>
      <c r="AB1183" s="71"/>
    </row>
    <row r="1184" spans="1:28"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c r="AA1184" s="71"/>
      <c r="AB1184" s="71"/>
    </row>
    <row r="1185" spans="1:28"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c r="AA1185" s="71"/>
      <c r="AB1185" s="71"/>
    </row>
    <row r="1186" spans="1:28"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c r="AA1186" s="71"/>
      <c r="AB1186" s="71"/>
    </row>
    <row r="1187" spans="1:28"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c r="AA1187" s="71"/>
      <c r="AB1187" s="71"/>
    </row>
    <row r="1188" spans="1:28"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c r="AA1188" s="71"/>
      <c r="AB1188" s="71"/>
    </row>
    <row r="1189" spans="1:28"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c r="AA1189" s="71"/>
      <c r="AB1189" s="71"/>
    </row>
    <row r="1190" spans="1:28"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c r="AA1190" s="71"/>
      <c r="AB1190" s="71"/>
    </row>
    <row r="1191" spans="1:28"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c r="AA1191" s="71"/>
      <c r="AB1191" s="71"/>
    </row>
    <row r="1192" spans="1:28"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c r="AA1192" s="71"/>
      <c r="AB1192" s="71"/>
    </row>
    <row r="1193" spans="1:28"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c r="AA1193" s="71"/>
      <c r="AB1193" s="71"/>
    </row>
    <row r="1194" spans="1:28"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c r="AA1194" s="71"/>
      <c r="AB1194" s="71"/>
    </row>
    <row r="1195" spans="1:28"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c r="AA1195" s="71"/>
      <c r="AB1195" s="71"/>
    </row>
    <row r="1196" spans="1:28"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c r="AA1196" s="71"/>
      <c r="AB1196" s="71"/>
    </row>
    <row r="1197" spans="1:28"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c r="AA1197" s="71"/>
      <c r="AB1197" s="71"/>
    </row>
    <row r="1198" spans="1:28"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c r="AA1198" s="71"/>
      <c r="AB1198" s="71"/>
    </row>
    <row r="1199" spans="1:28"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c r="AA1199" s="71"/>
      <c r="AB1199" s="71"/>
    </row>
    <row r="1200" spans="1:28"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c r="AA1200" s="71"/>
      <c r="AB1200" s="71"/>
    </row>
    <row r="1201" spans="1:28"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c r="AA1201" s="71"/>
      <c r="AB1201" s="71"/>
    </row>
    <row r="1202" spans="1:28"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c r="AA1202" s="71"/>
      <c r="AB1202" s="71"/>
    </row>
    <row r="1203" spans="1:28"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c r="AA1203" s="71"/>
      <c r="AB1203" s="71"/>
    </row>
    <row r="1204" spans="1:28"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c r="AA1204" s="71"/>
      <c r="AB1204" s="71"/>
    </row>
    <row r="1205" spans="1:28"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c r="AA1205" s="71"/>
      <c r="AB1205" s="71"/>
    </row>
    <row r="1206" spans="1:28"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row>
    <row r="1207" spans="1:28"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c r="AA1207" s="71"/>
      <c r="AB1207" s="71"/>
    </row>
    <row r="1208" spans="1:28"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c r="AA1208" s="71"/>
      <c r="AB1208" s="71"/>
    </row>
    <row r="1209" spans="1:28"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c r="AA1209" s="71"/>
      <c r="AB1209" s="71"/>
    </row>
    <row r="1210" spans="1:28"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c r="AA1210" s="71"/>
      <c r="AB1210" s="71"/>
    </row>
    <row r="1211" spans="1:28"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c r="AA1211" s="71"/>
      <c r="AB1211" s="71"/>
    </row>
    <row r="1212" spans="1:28"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c r="AA1212" s="71"/>
      <c r="AB1212" s="71"/>
    </row>
    <row r="1213" spans="1:28"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c r="AA1213" s="71"/>
      <c r="AB1213" s="71"/>
    </row>
    <row r="1214" spans="1:28"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c r="AA1214" s="71"/>
      <c r="AB1214" s="71"/>
    </row>
    <row r="1215" spans="1:28"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c r="AA1215" s="71"/>
      <c r="AB1215" s="71"/>
    </row>
    <row r="1216" spans="1:28"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c r="AA1216" s="71"/>
      <c r="AB1216" s="71"/>
    </row>
    <row r="1217" spans="1:28"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c r="AA1217" s="71"/>
      <c r="AB1217" s="71"/>
    </row>
    <row r="1218" spans="1:28"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c r="AA1218" s="71"/>
      <c r="AB1218" s="71"/>
    </row>
    <row r="1219" spans="1:28"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c r="AA1219" s="71"/>
      <c r="AB1219" s="71"/>
    </row>
    <row r="1220" spans="1:28"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c r="AA1220" s="71"/>
      <c r="AB1220" s="71"/>
    </row>
    <row r="1221" spans="1:28"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c r="AA1221" s="71"/>
      <c r="AB1221" s="71"/>
    </row>
    <row r="1222" spans="1:28"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c r="AA1222" s="71"/>
      <c r="AB1222" s="71"/>
    </row>
    <row r="1223" spans="1:28"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c r="AA1223" s="71"/>
      <c r="AB1223" s="71"/>
    </row>
    <row r="1224" spans="1:28"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c r="AA1224" s="71"/>
      <c r="AB1224" s="71"/>
    </row>
    <row r="1225" spans="1:28"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c r="AA1225" s="71"/>
      <c r="AB1225" s="71"/>
    </row>
    <row r="1226" spans="1:28"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c r="AA1226" s="71"/>
      <c r="AB1226" s="71"/>
    </row>
    <row r="1227" spans="1:28"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c r="AA1227" s="71"/>
      <c r="AB1227" s="71"/>
    </row>
    <row r="1228" spans="1:28"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c r="AA1228" s="71"/>
      <c r="AB1228" s="71"/>
    </row>
    <row r="1229" spans="1:28"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c r="AA1229" s="71"/>
      <c r="AB1229" s="71"/>
    </row>
    <row r="1230" spans="1:28"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c r="AA1230" s="71"/>
      <c r="AB1230" s="71"/>
    </row>
    <row r="1231" spans="1:28"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c r="AA1231" s="71"/>
      <c r="AB1231" s="71"/>
    </row>
    <row r="1232" spans="1:28"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c r="AA1232" s="71"/>
      <c r="AB1232" s="71"/>
    </row>
    <row r="1233" spans="1:28"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c r="AA1233" s="71"/>
      <c r="AB1233" s="71"/>
    </row>
    <row r="1234" spans="1:28"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row>
    <row r="1235" spans="1:28"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c r="AA1235" s="71"/>
      <c r="AB1235" s="71"/>
    </row>
    <row r="1236" spans="1:28"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c r="AA1236" s="71"/>
      <c r="AB1236" s="71"/>
    </row>
    <row r="1237" spans="1:28"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c r="AA1237" s="71"/>
      <c r="AB1237" s="71"/>
    </row>
    <row r="1238" spans="1:28"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c r="AA1238" s="71"/>
      <c r="AB1238" s="71"/>
    </row>
    <row r="1239" spans="1:28"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c r="AA1239" s="71"/>
      <c r="AB1239" s="71"/>
    </row>
    <row r="1240" spans="1:28"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c r="AA1240" s="71"/>
      <c r="AB1240" s="71"/>
    </row>
    <row r="1241" spans="1:28"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c r="AA1241" s="71"/>
      <c r="AB1241" s="71"/>
    </row>
    <row r="1242" spans="1:28"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c r="AA1242" s="71"/>
      <c r="AB1242" s="71"/>
    </row>
    <row r="1243" spans="1:28"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c r="AA1243" s="71"/>
      <c r="AB1243" s="71"/>
    </row>
    <row r="1244" spans="1:28"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c r="AA1244" s="71"/>
      <c r="AB1244" s="71"/>
    </row>
    <row r="1245" spans="1:28"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c r="AA1245" s="71"/>
      <c r="AB1245" s="71"/>
    </row>
    <row r="1246" spans="1:28"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c r="AA1246" s="71"/>
      <c r="AB1246" s="71"/>
    </row>
    <row r="1247" spans="1:28"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c r="AA1247" s="71"/>
      <c r="AB1247" s="71"/>
    </row>
    <row r="1248" spans="1:28"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c r="AA1248" s="71"/>
      <c r="AB1248" s="71"/>
    </row>
    <row r="1249" spans="1:28"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row>
    <row r="1250" spans="1:28"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c r="AA1250" s="71"/>
      <c r="AB1250" s="71"/>
    </row>
    <row r="1251" spans="1:28"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c r="AA1251" s="71"/>
      <c r="AB1251" s="71"/>
    </row>
    <row r="1252" spans="1:28"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c r="AA1252" s="71"/>
      <c r="AB1252" s="71"/>
    </row>
    <row r="1253" spans="1:28"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c r="AA1253" s="71"/>
      <c r="AB1253" s="71"/>
    </row>
    <row r="1254" spans="1:28"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c r="AA1254" s="71"/>
      <c r="AB1254" s="71"/>
    </row>
    <row r="1255" spans="1:28"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c r="AA1255" s="71"/>
      <c r="AB1255" s="71"/>
    </row>
    <row r="1256" spans="1:28"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c r="AA1256" s="71"/>
      <c r="AB1256" s="71"/>
    </row>
    <row r="1257" spans="1:28"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c r="AA1257" s="71"/>
      <c r="AB1257" s="71"/>
    </row>
    <row r="1258" spans="1:28"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c r="AA1258" s="71"/>
      <c r="AB1258" s="71"/>
    </row>
    <row r="1259" spans="1:28"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c r="AA1259" s="71"/>
      <c r="AB1259" s="71"/>
    </row>
    <row r="1260" spans="1:28"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c r="AA1260" s="71"/>
      <c r="AB1260" s="71"/>
    </row>
    <row r="1261" spans="1:28"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c r="AA1261" s="71"/>
      <c r="AB1261" s="71"/>
    </row>
    <row r="1262" spans="1:28"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row>
    <row r="1263" spans="1:28"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c r="AA1263" s="71"/>
      <c r="AB1263" s="71"/>
    </row>
    <row r="1264" spans="1:28"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c r="AA1264" s="71"/>
      <c r="AB1264" s="71"/>
    </row>
    <row r="1265" spans="1:28"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c r="AA1265" s="71"/>
      <c r="AB1265" s="71"/>
    </row>
    <row r="1266" spans="1:28"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c r="AA1266" s="71"/>
      <c r="AB1266" s="71"/>
    </row>
    <row r="1267" spans="1:28"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c r="AA1267" s="71"/>
      <c r="AB1267" s="71"/>
    </row>
    <row r="1268" spans="1:28"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c r="AA1268" s="71"/>
      <c r="AB1268" s="71"/>
    </row>
    <row r="1269" spans="1:28"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c r="AA1269" s="71"/>
      <c r="AB1269" s="71"/>
    </row>
    <row r="1270" spans="1:28"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c r="AA1270" s="71"/>
      <c r="AB1270" s="71"/>
    </row>
    <row r="1271" spans="1:28"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c r="AA1271" s="71"/>
      <c r="AB1271" s="71"/>
    </row>
    <row r="1272" spans="1:28"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c r="AA1272" s="71"/>
      <c r="AB1272" s="71"/>
    </row>
    <row r="1273" spans="1:28"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c r="AA1273" s="71"/>
      <c r="AB1273" s="71"/>
    </row>
    <row r="1274" spans="1:28"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c r="AA1274" s="71"/>
      <c r="AB1274" s="71"/>
    </row>
    <row r="1275" spans="1:28"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c r="AA1275" s="71"/>
      <c r="AB1275" s="71"/>
    </row>
    <row r="1276" spans="1:28"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c r="AA1276" s="71"/>
      <c r="AB1276" s="71"/>
    </row>
    <row r="1277" spans="1:28"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c r="AA1277" s="71"/>
      <c r="AB1277" s="71"/>
    </row>
    <row r="1278" spans="1:28"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c r="AA1278" s="71"/>
      <c r="AB1278" s="71"/>
    </row>
    <row r="1279" spans="1:28"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c r="AA1279" s="71"/>
      <c r="AB1279" s="71"/>
    </row>
    <row r="1280" spans="1:28"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c r="AA1280" s="71"/>
      <c r="AB1280" s="71"/>
    </row>
    <row r="1281" spans="1:28"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c r="AA1281" s="71"/>
      <c r="AB1281" s="71"/>
    </row>
    <row r="1282" spans="1:28"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c r="AA1282" s="71"/>
      <c r="AB1282" s="71"/>
    </row>
    <row r="1283" spans="1:28"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c r="AA1283" s="71"/>
      <c r="AB1283" s="71"/>
    </row>
    <row r="1284" spans="1:28"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row>
    <row r="1285" spans="1:28"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c r="AA1285" s="71"/>
      <c r="AB1285" s="71"/>
    </row>
    <row r="1286" spans="1:28"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c r="AA1286" s="71"/>
      <c r="AB1286" s="71"/>
    </row>
    <row r="1287" spans="1:28"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c r="AA1287" s="71"/>
      <c r="AB1287" s="71"/>
    </row>
    <row r="1288" spans="1:28"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c r="AA1288" s="71"/>
      <c r="AB1288" s="71"/>
    </row>
    <row r="1289" spans="1:28"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c r="AA1289" s="71"/>
      <c r="AB1289" s="71"/>
    </row>
    <row r="1290" spans="1:28"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row>
    <row r="1291" spans="1:28"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c r="AA1291" s="71"/>
      <c r="AB1291" s="71"/>
    </row>
    <row r="1292" spans="1:28"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c r="AA1292" s="71"/>
      <c r="AB1292" s="71"/>
    </row>
    <row r="1293" spans="1:28"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c r="AA1293" s="71"/>
      <c r="AB1293" s="71"/>
    </row>
    <row r="1294" spans="1:28"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c r="AA1294" s="71"/>
      <c r="AB1294" s="71"/>
    </row>
    <row r="1295" spans="1:28"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c r="AA1295" s="71"/>
      <c r="AB1295" s="71"/>
    </row>
    <row r="1296" spans="1:28"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c r="AA1296" s="71"/>
      <c r="AB1296" s="71"/>
    </row>
    <row r="1297" spans="1:28"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c r="AA1297" s="71"/>
      <c r="AB1297" s="71"/>
    </row>
    <row r="1298" spans="1:28"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c r="AA1298" s="71"/>
      <c r="AB1298" s="71"/>
    </row>
    <row r="1299" spans="1:28"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c r="AA1299" s="71"/>
      <c r="AB1299" s="71"/>
    </row>
    <row r="1300" spans="1:28"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c r="AA1300" s="71"/>
      <c r="AB1300" s="71"/>
    </row>
    <row r="1301" spans="1:28"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c r="AA1301" s="71"/>
      <c r="AB1301" s="71"/>
    </row>
    <row r="1302" spans="1:28"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c r="AA1302" s="71"/>
      <c r="AB1302" s="71"/>
    </row>
    <row r="1303" spans="1:28"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c r="AA1303" s="71"/>
      <c r="AB1303" s="71"/>
    </row>
    <row r="1304" spans="1:28"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c r="AA1304" s="71"/>
      <c r="AB1304" s="71"/>
    </row>
    <row r="1305" spans="1:28"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c r="AA1305" s="71"/>
      <c r="AB1305" s="71"/>
    </row>
    <row r="1306" spans="1:28"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c r="AA1306" s="71"/>
      <c r="AB1306" s="71"/>
    </row>
    <row r="1307" spans="1:28"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c r="AA1307" s="71"/>
      <c r="AB1307" s="71"/>
    </row>
    <row r="1308" spans="1:28"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c r="AA1308" s="71"/>
      <c r="AB1308" s="71"/>
    </row>
    <row r="1309" spans="1:28"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c r="AA1309" s="71"/>
      <c r="AB1309" s="71"/>
    </row>
    <row r="1310" spans="1:28"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c r="AA1310" s="71"/>
      <c r="AB1310" s="71"/>
    </row>
    <row r="1311" spans="1:28"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c r="AA1311" s="71"/>
      <c r="AB1311" s="71"/>
    </row>
    <row r="1312" spans="1:28"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c r="AA1312" s="71"/>
      <c r="AB1312" s="71"/>
    </row>
    <row r="1313" spans="1:28"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c r="AA1313" s="71"/>
      <c r="AB1313" s="71"/>
    </row>
    <row r="1314" spans="1:28"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c r="AA1314" s="71"/>
      <c r="AB1314" s="71"/>
    </row>
    <row r="1315" spans="1:28"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c r="AA1315" s="71"/>
      <c r="AB1315" s="71"/>
    </row>
    <row r="1316" spans="1:28"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c r="AA1316" s="71"/>
      <c r="AB1316" s="71"/>
    </row>
    <row r="1317" spans="1:28"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c r="AA1317" s="71"/>
      <c r="AB1317" s="71"/>
    </row>
    <row r="1318" spans="1:28"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row>
    <row r="1319" spans="1:28"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c r="AA1319" s="71"/>
      <c r="AB1319" s="71"/>
    </row>
    <row r="1320" spans="1:28"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c r="AA1320" s="71"/>
      <c r="AB1320" s="71"/>
    </row>
    <row r="1321" spans="1:28"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c r="AA1321" s="71"/>
      <c r="AB1321" s="71"/>
    </row>
    <row r="1322" spans="1:28"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c r="AA1322" s="71"/>
      <c r="AB1322" s="71"/>
    </row>
    <row r="1323" spans="1:28"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c r="AA1323" s="71"/>
      <c r="AB1323" s="71"/>
    </row>
    <row r="1324" spans="1:28"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c r="AA1324" s="71"/>
      <c r="AB1324" s="71"/>
    </row>
    <row r="1325" spans="1:28"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c r="AA1325" s="71"/>
      <c r="AB1325" s="71"/>
    </row>
    <row r="1326" spans="1:28"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c r="AA1326" s="71"/>
      <c r="AB1326" s="71"/>
    </row>
    <row r="1327" spans="1:28"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c r="AA1327" s="71"/>
      <c r="AB1327" s="71"/>
    </row>
    <row r="1328" spans="1:28"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c r="AA1328" s="71"/>
      <c r="AB1328" s="71"/>
    </row>
    <row r="1329" spans="1:28"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c r="AA1329" s="71"/>
      <c r="AB1329" s="71"/>
    </row>
    <row r="1330" spans="1:28"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c r="AA1330" s="71"/>
      <c r="AB1330" s="71"/>
    </row>
    <row r="1331" spans="1:28"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c r="AA1331" s="71"/>
      <c r="AB1331" s="71"/>
    </row>
    <row r="1332" spans="1:28"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c r="AA1332" s="71"/>
      <c r="AB1332" s="71"/>
    </row>
    <row r="1333" spans="1:28"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c r="AA1333" s="71"/>
      <c r="AB1333" s="71"/>
    </row>
    <row r="1334" spans="1:28"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c r="AA1334" s="71"/>
      <c r="AB1334" s="71"/>
    </row>
    <row r="1335" spans="1:28"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c r="AA1335" s="71"/>
      <c r="AB1335" s="71"/>
    </row>
    <row r="1336" spans="1:28"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c r="AA1336" s="71"/>
      <c r="AB1336" s="71"/>
    </row>
    <row r="1337" spans="1:28"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c r="AA1337" s="71"/>
      <c r="AB1337" s="71"/>
    </row>
    <row r="1338" spans="1:28"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c r="AA1338" s="71"/>
      <c r="AB1338" s="71"/>
    </row>
    <row r="1339" spans="1:28"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c r="AA1339" s="71"/>
      <c r="AB1339" s="71"/>
    </row>
    <row r="1340" spans="1:28"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c r="AA1340" s="71"/>
      <c r="AB1340" s="71"/>
    </row>
    <row r="1341" spans="1:28"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c r="AA1341" s="71"/>
      <c r="AB1341" s="71"/>
    </row>
    <row r="1342" spans="1:28"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c r="AA1342" s="71"/>
      <c r="AB1342" s="71"/>
    </row>
    <row r="1343" spans="1:28"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c r="AA1343" s="71"/>
      <c r="AB1343" s="71"/>
    </row>
    <row r="1344" spans="1:28"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c r="AA1344" s="71"/>
      <c r="AB1344" s="71"/>
    </row>
    <row r="1345" spans="1:28"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c r="AA1345" s="71"/>
      <c r="AB1345" s="71"/>
    </row>
    <row r="1346" spans="1:28"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row>
    <row r="1347" spans="1:28"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c r="AA1347" s="71"/>
      <c r="AB1347" s="71"/>
    </row>
    <row r="1348" spans="1:28"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c r="AA1348" s="71"/>
      <c r="AB1348" s="71"/>
    </row>
    <row r="1349" spans="1:28"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c r="AA1349" s="71"/>
      <c r="AB1349" s="71"/>
    </row>
    <row r="1350" spans="1:28"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c r="AA1350" s="71"/>
      <c r="AB1350" s="71"/>
    </row>
    <row r="1351" spans="1:28"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c r="AA1351" s="71"/>
      <c r="AB1351" s="71"/>
    </row>
    <row r="1352" spans="1:28"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c r="AA1352" s="71"/>
      <c r="AB1352" s="71"/>
    </row>
    <row r="1353" spans="1:28"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c r="AA1353" s="71"/>
      <c r="AB1353" s="71"/>
    </row>
    <row r="1354" spans="1:28"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c r="AA1354" s="71"/>
      <c r="AB1354" s="71"/>
    </row>
    <row r="1355" spans="1:28"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c r="AA1355" s="71"/>
      <c r="AB1355" s="71"/>
    </row>
    <row r="1356" spans="1:28"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c r="AA1356" s="71"/>
      <c r="AB1356" s="71"/>
    </row>
    <row r="1357" spans="1:28"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c r="AA1357" s="71"/>
      <c r="AB1357" s="71"/>
    </row>
    <row r="1358" spans="1:28"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c r="AA1358" s="71"/>
      <c r="AB1358" s="71"/>
    </row>
    <row r="1359" spans="1:28"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c r="AA1359" s="71"/>
      <c r="AB1359" s="71"/>
    </row>
    <row r="1360" spans="1:28"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c r="AA1360" s="71"/>
      <c r="AB1360" s="71"/>
    </row>
    <row r="1361" spans="1:28"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c r="AA1361" s="71"/>
      <c r="AB1361" s="71"/>
    </row>
    <row r="1362" spans="1:28"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c r="AA1362" s="71"/>
      <c r="AB1362" s="71"/>
    </row>
    <row r="1363" spans="1:28"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c r="AA1363" s="71"/>
      <c r="AB1363" s="71"/>
    </row>
    <row r="1364" spans="1:28"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c r="AA1364" s="71"/>
      <c r="AB1364" s="71"/>
    </row>
    <row r="1365" spans="1:28"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c r="AA1365" s="71"/>
      <c r="AB1365" s="71"/>
    </row>
    <row r="1366" spans="1:28"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c r="AA1366" s="71"/>
      <c r="AB1366" s="71"/>
    </row>
    <row r="1367" spans="1:28"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c r="AA1367" s="71"/>
      <c r="AB1367" s="71"/>
    </row>
    <row r="1368" spans="1:28"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c r="AA1368" s="71"/>
      <c r="AB1368" s="71"/>
    </row>
    <row r="1369" spans="1:28"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c r="AA1369" s="71"/>
      <c r="AB1369" s="71"/>
    </row>
    <row r="1370" spans="1:28"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c r="AA1370" s="71"/>
      <c r="AB1370" s="71"/>
    </row>
    <row r="1371" spans="1:28"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c r="AA1371" s="71"/>
      <c r="AB1371" s="71"/>
    </row>
    <row r="1372" spans="1:28"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c r="AA1372" s="71"/>
      <c r="AB1372" s="71"/>
    </row>
    <row r="1373" spans="1:28"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c r="AA1373" s="71"/>
      <c r="AB1373" s="71"/>
    </row>
    <row r="1374" spans="1:28"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row>
    <row r="1375" spans="1:28"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c r="AA1375" s="71"/>
      <c r="AB1375" s="71"/>
    </row>
    <row r="1376" spans="1:28"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c r="AA1376" s="71"/>
      <c r="AB1376" s="71"/>
    </row>
    <row r="1377" spans="1:28"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c r="AA1377" s="71"/>
      <c r="AB1377" s="71"/>
    </row>
    <row r="1378" spans="1:28"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c r="AA1378" s="71"/>
      <c r="AB1378" s="71"/>
    </row>
    <row r="1379" spans="1:28"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c r="AA1379" s="71"/>
      <c r="AB1379" s="71"/>
    </row>
    <row r="1380" spans="1:28"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c r="AA1380" s="71"/>
      <c r="AB1380" s="71"/>
    </row>
    <row r="1381" spans="1:28"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c r="AA1381" s="71"/>
      <c r="AB1381" s="71"/>
    </row>
    <row r="1382" spans="1:28"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c r="AA1382" s="71"/>
      <c r="AB1382" s="71"/>
    </row>
    <row r="1383" spans="1:28"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c r="AA1383" s="71"/>
      <c r="AB1383" s="71"/>
    </row>
    <row r="1384" spans="1:28"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c r="AA1384" s="71"/>
      <c r="AB1384" s="71"/>
    </row>
    <row r="1385" spans="1:28"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c r="AA1385" s="71"/>
      <c r="AB1385" s="71"/>
    </row>
    <row r="1386" spans="1:28"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c r="AA1386" s="71"/>
      <c r="AB1386" s="71"/>
    </row>
    <row r="1387" spans="1:28"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c r="AA1387" s="71"/>
      <c r="AB1387" s="71"/>
    </row>
    <row r="1388" spans="1:28"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c r="AA1388" s="71"/>
      <c r="AB1388" s="71"/>
    </row>
    <row r="1389" spans="1:28"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c r="AA1389" s="71"/>
      <c r="AB1389" s="71"/>
    </row>
    <row r="1390" spans="1:28"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c r="AA1390" s="71"/>
      <c r="AB1390" s="71"/>
    </row>
    <row r="1391" spans="1:28"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c r="AA1391" s="71"/>
      <c r="AB1391" s="71"/>
    </row>
    <row r="1392" spans="1:28"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c r="AA1392" s="71"/>
      <c r="AB1392" s="71"/>
    </row>
    <row r="1393" spans="1:28"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c r="AA1393" s="71"/>
      <c r="AB1393" s="71"/>
    </row>
    <row r="1394" spans="1:28"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c r="AA1394" s="71"/>
      <c r="AB1394" s="71"/>
    </row>
    <row r="1395" spans="1:28"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c r="AA1395" s="71"/>
      <c r="AB1395" s="71"/>
    </row>
    <row r="1396" spans="1:28"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c r="AA1396" s="71"/>
      <c r="AB1396" s="71"/>
    </row>
    <row r="1397" spans="1:28"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c r="AA1397" s="71"/>
      <c r="AB1397" s="71"/>
    </row>
    <row r="1398" spans="1:28"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c r="AA1398" s="71"/>
      <c r="AB1398" s="71"/>
    </row>
    <row r="1399" spans="1:28"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c r="AA1399" s="71"/>
      <c r="AB1399" s="71"/>
    </row>
    <row r="1400" spans="1:28"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c r="AA1400" s="71"/>
      <c r="AB1400" s="71"/>
    </row>
    <row r="1401" spans="1:28"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c r="AA1401" s="71"/>
      <c r="AB1401" s="71"/>
    </row>
    <row r="1402" spans="1:28"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c r="AA1402" s="71"/>
      <c r="AB1402" s="71"/>
    </row>
    <row r="1403" spans="1:28"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c r="AA1403" s="71"/>
      <c r="AB1403" s="71"/>
    </row>
    <row r="1404" spans="1:28"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c r="AA1404" s="71"/>
      <c r="AB1404" s="71"/>
    </row>
    <row r="1405" spans="1:28"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c r="AA1405" s="71"/>
      <c r="AB1405" s="71"/>
    </row>
    <row r="1406" spans="1:28"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c r="AA1406" s="71"/>
      <c r="AB1406" s="71"/>
    </row>
    <row r="1407" spans="1:28"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c r="AA1407" s="71"/>
      <c r="AB1407" s="71"/>
    </row>
    <row r="1408" spans="1:28"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c r="AA1408" s="71"/>
      <c r="AB1408" s="71"/>
    </row>
    <row r="1409" spans="1:28"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c r="AA1409" s="71"/>
      <c r="AB1409" s="71"/>
    </row>
    <row r="1410" spans="1:28"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c r="AA1410" s="71"/>
      <c r="AB1410" s="71"/>
    </row>
    <row r="1411" spans="1:28"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c r="AA1411" s="71"/>
      <c r="AB1411" s="71"/>
    </row>
    <row r="1412" spans="1:28"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c r="AA1412" s="71"/>
      <c r="AB1412" s="71"/>
    </row>
    <row r="1413" spans="1:28"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c r="AA1413" s="71"/>
      <c r="AB1413" s="71"/>
    </row>
    <row r="1414" spans="1:28"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c r="AA1414" s="71"/>
      <c r="AB1414" s="71"/>
    </row>
    <row r="1415" spans="1:28"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c r="AA1415" s="71"/>
      <c r="AB1415" s="71"/>
    </row>
    <row r="1416" spans="1:28"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c r="AA1416" s="71"/>
      <c r="AB1416" s="71"/>
    </row>
    <row r="1417" spans="1:28"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c r="AA1417" s="71"/>
      <c r="AB1417" s="71"/>
    </row>
    <row r="1418" spans="1:28"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c r="AA1418" s="71"/>
      <c r="AB1418" s="71"/>
    </row>
    <row r="1419" spans="1:28"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c r="AA1419" s="71"/>
      <c r="AB1419" s="71"/>
    </row>
    <row r="1420" spans="1:28"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c r="AA1420" s="71"/>
      <c r="AB1420" s="71"/>
    </row>
    <row r="1421" spans="1:28"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c r="AA1421" s="71"/>
      <c r="AB1421" s="71"/>
    </row>
    <row r="1422" spans="1:28"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c r="AA1422" s="71"/>
      <c r="AB1422" s="71"/>
    </row>
    <row r="1423" spans="1:28"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c r="AA1423" s="71"/>
      <c r="AB1423" s="71"/>
    </row>
    <row r="1424" spans="1:28"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c r="AA1424" s="71"/>
      <c r="AB1424" s="71"/>
    </row>
    <row r="1425" spans="1:28"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c r="AA1425" s="71"/>
      <c r="AB1425" s="71"/>
    </row>
    <row r="1426" spans="1:28"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c r="AA1426" s="71"/>
      <c r="AB1426" s="71"/>
    </row>
    <row r="1427" spans="1:28"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c r="AA1427" s="71"/>
      <c r="AB1427" s="71"/>
    </row>
    <row r="1428" spans="1:28"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c r="AA1428" s="71"/>
      <c r="AB1428" s="71"/>
    </row>
    <row r="1429" spans="1:28"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c r="AA1429" s="71"/>
      <c r="AB1429" s="71"/>
    </row>
    <row r="1430" spans="1:28"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c r="AA1430" s="71"/>
      <c r="AB1430" s="71"/>
    </row>
    <row r="1431" spans="1:28"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c r="AA1431" s="71"/>
      <c r="AB1431" s="71"/>
    </row>
    <row r="1432" spans="1:28"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c r="AA1432" s="71"/>
      <c r="AB1432" s="71"/>
    </row>
    <row r="1433" spans="1:28"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c r="AA1433" s="71"/>
      <c r="AB1433" s="71"/>
    </row>
    <row r="1434" spans="1:28"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c r="AA1434" s="71"/>
      <c r="AB1434" s="71"/>
    </row>
    <row r="1435" spans="1:28"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c r="AA1435" s="71"/>
      <c r="AB1435" s="71"/>
    </row>
    <row r="1436" spans="1:28"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c r="AA1436" s="71"/>
      <c r="AB1436" s="71"/>
    </row>
    <row r="1437" spans="1:28"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c r="AA1437" s="71"/>
      <c r="AB1437" s="71"/>
    </row>
    <row r="1438" spans="1:28"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c r="AA1438" s="71"/>
      <c r="AB1438" s="71"/>
    </row>
    <row r="1439" spans="1:28"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c r="AA1439" s="71"/>
      <c r="AB1439" s="71"/>
    </row>
    <row r="1440" spans="1:28"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c r="AA1440" s="71"/>
      <c r="AB1440" s="71"/>
    </row>
    <row r="1441" spans="1:28"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c r="AA1441" s="71"/>
      <c r="AB1441" s="71"/>
    </row>
    <row r="1442" spans="1:28"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c r="AA1442" s="71"/>
      <c r="AB1442" s="71"/>
    </row>
    <row r="1443" spans="1:28"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c r="AA1443" s="71"/>
      <c r="AB1443" s="71"/>
    </row>
    <row r="1444" spans="1:28"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c r="AA1444" s="71"/>
      <c r="AB1444" s="71"/>
    </row>
    <row r="1445" spans="1:28"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c r="AA1445" s="71"/>
      <c r="AB1445" s="71"/>
    </row>
    <row r="1446" spans="1:28"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c r="AA1446" s="71"/>
      <c r="AB1446" s="71"/>
    </row>
    <row r="1447" spans="1:28"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c r="AA1447" s="71"/>
      <c r="AB1447" s="71"/>
    </row>
    <row r="1448" spans="1:28"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c r="AA1448" s="71"/>
      <c r="AB1448" s="71"/>
    </row>
    <row r="1449" spans="1:28"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c r="AA1449" s="71"/>
      <c r="AB1449" s="71"/>
    </row>
    <row r="1450" spans="1:28"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c r="AA1450" s="71"/>
      <c r="AB1450" s="71"/>
    </row>
    <row r="1451" spans="1:28"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c r="AA1451" s="71"/>
      <c r="AB1451" s="71"/>
    </row>
    <row r="1452" spans="1:28"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c r="AA1452" s="71"/>
      <c r="AB1452" s="71"/>
    </row>
    <row r="1453" spans="1:28"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c r="AA1453" s="71"/>
      <c r="AB1453" s="71"/>
    </row>
    <row r="1454" spans="1:28"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c r="AA1454" s="71"/>
      <c r="AB1454" s="71"/>
    </row>
    <row r="1455" spans="1:28"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c r="AA1455" s="71"/>
      <c r="AB1455" s="71"/>
    </row>
    <row r="1456" spans="1:28"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c r="AA1456" s="71"/>
      <c r="AB1456" s="71"/>
    </row>
    <row r="1457" spans="1:28"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c r="AA1457" s="71"/>
      <c r="AB1457" s="71"/>
    </row>
    <row r="1458" spans="1:28"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c r="AA1458" s="71"/>
      <c r="AB1458" s="71"/>
    </row>
    <row r="1459" spans="1:28"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c r="AA1459" s="71"/>
      <c r="AB1459" s="71"/>
    </row>
    <row r="1460" spans="1:28"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c r="AA1460" s="71"/>
      <c r="AB1460" s="71"/>
    </row>
    <row r="1461" spans="1:28"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c r="AA1461" s="71"/>
      <c r="AB1461" s="71"/>
    </row>
    <row r="1462" spans="1:28"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c r="AA1462" s="71"/>
      <c r="AB1462" s="71"/>
    </row>
    <row r="1463" spans="1:28"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c r="AA1463" s="71"/>
      <c r="AB1463" s="71"/>
    </row>
    <row r="1464" spans="1:28"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c r="AA1464" s="71"/>
      <c r="AB1464" s="71"/>
    </row>
    <row r="1465" spans="1:28"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c r="AA1465" s="71"/>
      <c r="AB1465" s="71"/>
    </row>
    <row r="1466" spans="1:28"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c r="AA1466" s="71"/>
      <c r="AB1466" s="71"/>
    </row>
    <row r="1467" spans="1:28"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c r="AA1467" s="71"/>
      <c r="AB1467" s="71"/>
    </row>
    <row r="1468" spans="1:28"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c r="AA1468" s="71"/>
      <c r="AB1468" s="71"/>
    </row>
    <row r="1469" spans="1:28"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c r="AA1469" s="71"/>
      <c r="AB1469" s="71"/>
    </row>
    <row r="1470" spans="1:28"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c r="AA1470" s="71"/>
      <c r="AB1470" s="71"/>
    </row>
    <row r="1471" spans="1:28"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c r="AA1471" s="71"/>
      <c r="AB1471" s="71"/>
    </row>
    <row r="1472" spans="1:28"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c r="AA1472" s="71"/>
      <c r="AB1472" s="71"/>
    </row>
    <row r="1473" spans="1:28"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c r="AA1473" s="71"/>
      <c r="AB1473" s="71"/>
    </row>
    <row r="1474" spans="1:28"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c r="AA1474" s="71"/>
      <c r="AB1474" s="71"/>
    </row>
    <row r="1475" spans="1:28"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c r="AA1475" s="71"/>
      <c r="AB1475" s="71"/>
    </row>
    <row r="1476" spans="1:28"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c r="AA1476" s="71"/>
      <c r="AB1476" s="71"/>
    </row>
    <row r="1477" spans="1:28"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c r="AA1477" s="71"/>
      <c r="AB1477" s="71"/>
    </row>
    <row r="1478" spans="1:28"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c r="AA1478" s="71"/>
      <c r="AB1478" s="71"/>
    </row>
    <row r="1479" spans="1:28"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c r="AA1479" s="71"/>
      <c r="AB1479" s="71"/>
    </row>
    <row r="1480" spans="1:28"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c r="AA1480" s="71"/>
      <c r="AB1480" s="71"/>
    </row>
    <row r="1481" spans="1:28"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c r="AA1481" s="71"/>
      <c r="AB1481" s="71"/>
    </row>
    <row r="1482" spans="1:28"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c r="AA1482" s="71"/>
      <c r="AB1482" s="71"/>
    </row>
    <row r="1483" spans="1:28"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c r="AA1483" s="71"/>
      <c r="AB1483" s="71"/>
    </row>
    <row r="1484" spans="1:28"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c r="AA1484" s="71"/>
      <c r="AB1484" s="71"/>
    </row>
    <row r="1485" spans="1:28"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c r="AA1485" s="71"/>
      <c r="AB1485" s="71"/>
    </row>
    <row r="1486" spans="1:28"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c r="AA1486" s="71"/>
      <c r="AB1486" s="71"/>
    </row>
    <row r="1487" spans="1:28"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c r="AA1487" s="71"/>
      <c r="AB1487" s="71"/>
    </row>
    <row r="1488" spans="1:28"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c r="AA1488" s="71"/>
      <c r="AB1488" s="71"/>
    </row>
    <row r="1489" spans="1:28"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c r="AA1489" s="71"/>
      <c r="AB1489" s="71"/>
    </row>
    <row r="1490" spans="1:28"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c r="AA1490" s="71"/>
      <c r="AB1490" s="71"/>
    </row>
    <row r="1491" spans="1:28"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c r="AA1491" s="71"/>
      <c r="AB1491" s="71"/>
    </row>
    <row r="1492" spans="1:28"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c r="AA1492" s="71"/>
      <c r="AB1492" s="71"/>
    </row>
    <row r="1493" spans="1:28"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c r="AA1493" s="71"/>
      <c r="AB1493" s="71"/>
    </row>
    <row r="1494" spans="1:28"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c r="AA1494" s="71"/>
      <c r="AB1494" s="71"/>
    </row>
    <row r="1495" spans="1:28"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c r="AA1495" s="71"/>
      <c r="AB1495" s="71"/>
    </row>
    <row r="1496" spans="1:28"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c r="AA1496" s="71"/>
      <c r="AB1496" s="71"/>
    </row>
    <row r="1497" spans="1:28"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c r="AA1497" s="71"/>
      <c r="AB1497" s="71"/>
    </row>
    <row r="1498" spans="1:28"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c r="AA1498" s="71"/>
      <c r="AB1498" s="71"/>
    </row>
    <row r="1499" spans="1:28"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c r="AA1499" s="71"/>
      <c r="AB1499" s="71"/>
    </row>
    <row r="1500" spans="1:28"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c r="AA1500" s="71"/>
      <c r="AB1500" s="71"/>
    </row>
    <row r="1501" spans="1:28"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c r="AA1501" s="71"/>
      <c r="AB1501" s="71"/>
    </row>
    <row r="1502" spans="1:28"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c r="AA1502" s="71"/>
      <c r="AB1502" s="71"/>
    </row>
    <row r="1503" spans="1:28"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c r="AA1503" s="71"/>
      <c r="AB1503" s="71"/>
    </row>
    <row r="1504" spans="1:28"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c r="AA1504" s="71"/>
      <c r="AB1504" s="71"/>
    </row>
    <row r="1505" spans="1:28"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c r="AA1505" s="71"/>
      <c r="AB1505" s="71"/>
    </row>
    <row r="1506" spans="1:28"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c r="AA1506" s="71"/>
      <c r="AB1506" s="71"/>
    </row>
    <row r="1507" spans="1:28"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c r="AA1507" s="71"/>
      <c r="AB1507" s="71"/>
    </row>
    <row r="1508" spans="1:28"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c r="AA1508" s="71"/>
      <c r="AB1508" s="71"/>
    </row>
    <row r="1509" spans="1:28"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c r="AA1509" s="71"/>
      <c r="AB1509" s="71"/>
    </row>
    <row r="1510" spans="1:28"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c r="AA1510" s="71"/>
      <c r="AB1510" s="71"/>
    </row>
    <row r="1511" spans="1:28"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c r="AA1511" s="71"/>
      <c r="AB1511" s="71"/>
    </row>
    <row r="1512" spans="1:28"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c r="AA1512" s="71"/>
      <c r="AB1512" s="71"/>
    </row>
    <row r="1513" spans="1:28"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c r="AA1513" s="71"/>
      <c r="AB1513" s="71"/>
    </row>
    <row r="1514" spans="1:28"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c r="AA1514" s="71"/>
      <c r="AB1514" s="71"/>
    </row>
    <row r="1515" spans="1:28"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c r="AA1515" s="71"/>
      <c r="AB1515" s="71"/>
    </row>
    <row r="1516" spans="1:28"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c r="AA1516" s="71"/>
      <c r="AB1516" s="71"/>
    </row>
    <row r="1517" spans="1:28"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c r="AA1517" s="71"/>
      <c r="AB1517" s="71"/>
    </row>
    <row r="1518" spans="1:28"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c r="AA1518" s="71"/>
      <c r="AB1518" s="71"/>
    </row>
    <row r="1519" spans="1:28"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c r="AA1519" s="71"/>
      <c r="AB1519" s="71"/>
    </row>
    <row r="1520" spans="1:28"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c r="AA1520" s="71"/>
      <c r="AB1520" s="71"/>
    </row>
    <row r="1521" spans="1:28"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c r="AA1521" s="71"/>
      <c r="AB1521" s="71"/>
    </row>
    <row r="1522" spans="1:28"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c r="AA1522" s="71"/>
      <c r="AB1522" s="71"/>
    </row>
    <row r="1523" spans="1:28"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c r="AA1523" s="71"/>
      <c r="AB1523" s="71"/>
    </row>
    <row r="1524" spans="1:28"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c r="AA1524" s="71"/>
      <c r="AB1524" s="71"/>
    </row>
    <row r="1525" spans="1:28"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c r="AA1525" s="71"/>
      <c r="AB1525" s="71"/>
    </row>
    <row r="1526" spans="1:28"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c r="AA1526" s="71"/>
      <c r="AB1526" s="71"/>
    </row>
    <row r="1527" spans="1:28"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c r="AA1527" s="71"/>
      <c r="AB1527" s="71"/>
    </row>
    <row r="1528" spans="1:28"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c r="AA1528" s="71"/>
      <c r="AB1528" s="71"/>
    </row>
    <row r="1529" spans="1:28"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c r="AA1529" s="71"/>
      <c r="AB1529" s="71"/>
    </row>
    <row r="1530" spans="1:28"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c r="AA1530" s="71"/>
      <c r="AB1530" s="71"/>
    </row>
    <row r="1531" spans="1:28"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c r="AA1531" s="71"/>
      <c r="AB1531" s="71"/>
    </row>
    <row r="1532" spans="1:28"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c r="AA1532" s="71"/>
      <c r="AB1532" s="71"/>
    </row>
    <row r="1533" spans="1:28"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c r="AA1533" s="71"/>
      <c r="AB1533" s="71"/>
    </row>
    <row r="1534" spans="1:28"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c r="AA1534" s="71"/>
      <c r="AB1534" s="71"/>
    </row>
    <row r="1535" spans="1:28"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c r="AA1535" s="71"/>
      <c r="AB1535" s="71"/>
    </row>
    <row r="1536" spans="1:28"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c r="AA1536" s="71"/>
      <c r="AB1536" s="71"/>
    </row>
    <row r="1537" spans="1:28"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c r="AA1537" s="71"/>
      <c r="AB1537" s="71"/>
    </row>
    <row r="1538" spans="1:28"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c r="AA1538" s="71"/>
      <c r="AB1538" s="71"/>
    </row>
    <row r="1539" spans="1:28"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c r="AA1539" s="71"/>
      <c r="AB1539" s="71"/>
    </row>
    <row r="1540" spans="1:28"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c r="AA1540" s="71"/>
      <c r="AB1540" s="71"/>
    </row>
    <row r="1541" spans="1:28"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c r="AA1541" s="71"/>
      <c r="AB1541" s="71"/>
    </row>
    <row r="1542" spans="1:28"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c r="AA1542" s="71"/>
      <c r="AB1542" s="71"/>
    </row>
    <row r="1543" spans="1:28"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c r="AA1543" s="71"/>
      <c r="AB1543" s="71"/>
    </row>
    <row r="1544" spans="1:28"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c r="AA1544" s="71"/>
      <c r="AB1544" s="71"/>
    </row>
    <row r="1545" spans="1:28"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c r="AA1545" s="71"/>
      <c r="AB1545" s="71"/>
    </row>
    <row r="1546" spans="1:28"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c r="AA1546" s="71"/>
      <c r="AB1546" s="71"/>
    </row>
    <row r="1547" spans="1:28"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c r="AA1547" s="71"/>
      <c r="AB1547" s="71"/>
    </row>
    <row r="1548" spans="1:28"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c r="AA1548" s="71"/>
      <c r="AB1548" s="71"/>
    </row>
    <row r="1549" spans="1:28"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c r="AA1549" s="71"/>
      <c r="AB1549" s="71"/>
    </row>
    <row r="1550" spans="1:28"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c r="AA1550" s="71"/>
      <c r="AB1550" s="71"/>
    </row>
    <row r="1551" spans="1:28"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c r="AA1551" s="71"/>
      <c r="AB1551" s="71"/>
    </row>
    <row r="1552" spans="1:28"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c r="AA1552" s="71"/>
      <c r="AB1552" s="71"/>
    </row>
    <row r="1553" spans="1:28"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c r="AA1553" s="71"/>
      <c r="AB1553" s="71"/>
    </row>
    <row r="1554" spans="1:28"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c r="AA1554" s="71"/>
      <c r="AB1554" s="71"/>
    </row>
    <row r="1555" spans="1:28"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c r="AA1555" s="71"/>
      <c r="AB1555" s="71"/>
    </row>
    <row r="1556" spans="1:28"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c r="AA1556" s="71"/>
      <c r="AB1556" s="71"/>
    </row>
    <row r="1557" spans="1:28"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c r="AA1557" s="71"/>
      <c r="AB1557" s="71"/>
    </row>
    <row r="1558" spans="1:28"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c r="AA1558" s="71"/>
      <c r="AB1558" s="71"/>
    </row>
    <row r="1559" spans="1:28"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c r="AA1559" s="71"/>
      <c r="AB1559" s="71"/>
    </row>
    <row r="1560" spans="1:28"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c r="AA1560" s="71"/>
      <c r="AB1560" s="71"/>
    </row>
    <row r="1561" spans="1:28"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c r="AA1561" s="71"/>
      <c r="AB1561" s="71"/>
    </row>
    <row r="1562" spans="1:28"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c r="AA1562" s="71"/>
      <c r="AB1562" s="71"/>
    </row>
    <row r="1563" spans="1:28"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c r="AA1563" s="71"/>
      <c r="AB1563" s="71"/>
    </row>
    <row r="1564" spans="1:28"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c r="AA1564" s="71"/>
      <c r="AB1564" s="71"/>
    </row>
    <row r="1565" spans="1:28"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c r="AA1565" s="71"/>
      <c r="AB1565" s="71"/>
    </row>
    <row r="1566" spans="1:28"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c r="AA1566" s="71"/>
      <c r="AB1566" s="71"/>
    </row>
    <row r="1567" spans="1:28"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c r="AA1567" s="71"/>
      <c r="AB1567" s="71"/>
    </row>
    <row r="1568" spans="1:28"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c r="AA1568" s="71"/>
      <c r="AB1568" s="71"/>
    </row>
    <row r="1569" spans="1:28"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c r="AA1569" s="71"/>
      <c r="AB1569" s="71"/>
    </row>
    <row r="1570" spans="1:28"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c r="AA1570" s="71"/>
      <c r="AB1570" s="71"/>
    </row>
    <row r="1571" spans="1:28"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c r="AA1571" s="71"/>
      <c r="AB1571" s="71"/>
    </row>
    <row r="1572" spans="1:28"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c r="AA1572" s="71"/>
      <c r="AB1572" s="71"/>
    </row>
    <row r="1573" spans="1:28"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c r="AA1573" s="71"/>
      <c r="AB1573" s="71"/>
    </row>
    <row r="1574" spans="1:28"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c r="AA1574" s="71"/>
      <c r="AB1574" s="71"/>
    </row>
    <row r="1575" spans="1:28"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c r="AA1575" s="71"/>
      <c r="AB1575" s="71"/>
    </row>
    <row r="1576" spans="1:28"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c r="AA1576" s="71"/>
      <c r="AB1576" s="71"/>
    </row>
    <row r="1577" spans="1:28"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c r="AA1577" s="71"/>
      <c r="AB1577" s="71"/>
    </row>
    <row r="1578" spans="1:28"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c r="AA1578" s="71"/>
      <c r="AB1578" s="71"/>
    </row>
    <row r="1579" spans="1:28"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c r="AA1579" s="71"/>
      <c r="AB1579" s="71"/>
    </row>
    <row r="1580" spans="1:28"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c r="AA1580" s="71"/>
      <c r="AB1580" s="71"/>
    </row>
    <row r="1581" spans="1:28"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c r="AA1581" s="71"/>
      <c r="AB1581" s="71"/>
    </row>
    <row r="1582" spans="1:28"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c r="AA1582" s="71"/>
      <c r="AB1582" s="71"/>
    </row>
    <row r="1583" spans="1:28"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c r="AA1583" s="71"/>
      <c r="AB1583" s="71"/>
    </row>
    <row r="1584" spans="1:28"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c r="AA1584" s="71"/>
      <c r="AB1584" s="71"/>
    </row>
    <row r="1585" spans="1:28"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c r="AA1585" s="71"/>
      <c r="AB1585" s="71"/>
    </row>
    <row r="1586" spans="1:28"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c r="AA1586" s="71"/>
      <c r="AB1586" s="71"/>
    </row>
    <row r="1587" spans="1:28"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c r="AA1587" s="71"/>
      <c r="AB1587" s="71"/>
    </row>
    <row r="1588" spans="1:28"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c r="AA1588" s="71"/>
      <c r="AB1588" s="71"/>
    </row>
    <row r="1589" spans="1:28"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c r="AA1589" s="71"/>
      <c r="AB1589" s="71"/>
    </row>
    <row r="1590" spans="1:28"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c r="AA1590" s="71"/>
      <c r="AB1590" s="71"/>
    </row>
    <row r="1591" spans="1:28"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c r="AA1591" s="71"/>
      <c r="AB1591" s="71"/>
    </row>
    <row r="1592" spans="1:28"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c r="AA1592" s="71"/>
      <c r="AB1592" s="71"/>
    </row>
    <row r="1593" spans="1:28"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c r="AA1593" s="71"/>
      <c r="AB1593" s="71"/>
    </row>
    <row r="1594" spans="1:28"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c r="AA1594" s="71"/>
      <c r="AB1594" s="71"/>
    </row>
    <row r="1595" spans="1:28"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c r="AA1595" s="71"/>
      <c r="AB1595" s="71"/>
    </row>
    <row r="1596" spans="1:28"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c r="AA1596" s="71"/>
      <c r="AB1596" s="71"/>
    </row>
    <row r="1597" spans="1:28"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c r="AA1597" s="71"/>
      <c r="AB1597" s="71"/>
    </row>
    <row r="1598" spans="1:28"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c r="AA1598" s="71"/>
      <c r="AB1598" s="71"/>
    </row>
    <row r="1599" spans="1:28"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c r="AA1599" s="71"/>
      <c r="AB1599" s="71"/>
    </row>
    <row r="1600" spans="1:28"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c r="AA1600" s="71"/>
      <c r="AB1600" s="71"/>
    </row>
    <row r="1601" spans="1:28"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c r="AA1601" s="71"/>
      <c r="AB1601" s="71"/>
    </row>
    <row r="1602" spans="1:28"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c r="AA1602" s="71"/>
      <c r="AB1602" s="71"/>
    </row>
    <row r="1603" spans="1:28"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c r="AA1603" s="71"/>
      <c r="AB1603" s="71"/>
    </row>
    <row r="1604" spans="1:28"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c r="AA1604" s="71"/>
      <c r="AB1604" s="71"/>
    </row>
    <row r="1605" spans="1:28"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c r="AA1605" s="71"/>
      <c r="AB1605" s="71"/>
    </row>
    <row r="1606" spans="1:28"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c r="AA1606" s="71"/>
      <c r="AB1606" s="71"/>
    </row>
    <row r="1607" spans="1:28"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c r="AA1607" s="71"/>
      <c r="AB1607" s="71"/>
    </row>
    <row r="1608" spans="1:28"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c r="AA1608" s="71"/>
      <c r="AB1608" s="71"/>
    </row>
    <row r="1609" spans="1:28"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c r="AA1609" s="71"/>
      <c r="AB1609" s="71"/>
    </row>
    <row r="1610" spans="1:28"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c r="AA1610" s="71"/>
      <c r="AB1610" s="71"/>
    </row>
    <row r="1611" spans="1:28"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c r="AA1611" s="71"/>
      <c r="AB1611" s="71"/>
    </row>
    <row r="1612" spans="1:28"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c r="AA1612" s="71"/>
      <c r="AB1612" s="71"/>
    </row>
    <row r="1613" spans="1:28"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c r="AA1613" s="71"/>
      <c r="AB1613" s="71"/>
    </row>
    <row r="1614" spans="1:28"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c r="AA1614" s="71"/>
      <c r="AB1614" s="71"/>
    </row>
    <row r="1615" spans="1:28"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c r="AA1615" s="71"/>
      <c r="AB1615" s="71"/>
    </row>
    <row r="1616" spans="1:28"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c r="AA1616" s="71"/>
      <c r="AB1616" s="71"/>
    </row>
    <row r="1617" spans="1:28"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c r="AA1617" s="71"/>
      <c r="AB1617" s="71"/>
    </row>
    <row r="1618" spans="1:28"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c r="AA1618" s="71"/>
      <c r="AB1618" s="71"/>
    </row>
    <row r="1619" spans="1:28"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c r="AA1619" s="71"/>
      <c r="AB1619" s="71"/>
    </row>
    <row r="1620" spans="1:28"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c r="AA1620" s="71"/>
      <c r="AB1620" s="71"/>
    </row>
    <row r="1621" spans="1:28"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c r="AA1621" s="71"/>
      <c r="AB1621" s="71"/>
    </row>
    <row r="1622" spans="1:28"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c r="AA1622" s="71"/>
      <c r="AB1622" s="71"/>
    </row>
    <row r="1623" spans="1:28"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c r="AA1623" s="71"/>
      <c r="AB1623" s="71"/>
    </row>
    <row r="1624" spans="1:28"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c r="AA1624" s="71"/>
      <c r="AB1624" s="71"/>
    </row>
    <row r="1625" spans="1:28"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c r="AA1625" s="71"/>
      <c r="AB1625" s="71"/>
    </row>
    <row r="1626" spans="1:28"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c r="AA1626" s="71"/>
      <c r="AB1626" s="71"/>
    </row>
    <row r="1627" spans="1:28"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c r="AA1627" s="71"/>
      <c r="AB1627" s="71"/>
    </row>
    <row r="1628" spans="1:28"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c r="AA1628" s="71"/>
      <c r="AB1628" s="71"/>
    </row>
    <row r="1629" spans="1:28"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c r="AA1629" s="71"/>
      <c r="AB1629" s="71"/>
    </row>
    <row r="1630" spans="1:28"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c r="AA1630" s="71"/>
      <c r="AB1630" s="71"/>
    </row>
    <row r="1631" spans="1:28"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c r="AA1631" s="71"/>
      <c r="AB1631" s="71"/>
    </row>
    <row r="1632" spans="1:28"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c r="AA1632" s="71"/>
      <c r="AB1632" s="71"/>
    </row>
    <row r="1633" spans="1:28"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c r="AA1633" s="71"/>
      <c r="AB1633" s="71"/>
    </row>
    <row r="1634" spans="1:28"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c r="AA1634" s="71"/>
      <c r="AB1634" s="71"/>
    </row>
    <row r="1635" spans="1:28"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c r="AA1635" s="71"/>
      <c r="AB1635" s="71"/>
    </row>
    <row r="1636" spans="1:28"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c r="AA1636" s="71"/>
      <c r="AB1636" s="71"/>
    </row>
    <row r="1637" spans="1:28"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c r="AA1637" s="71"/>
      <c r="AB1637" s="71"/>
    </row>
    <row r="1638" spans="1:28"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c r="AA1638" s="71"/>
      <c r="AB1638" s="71"/>
    </row>
    <row r="1639" spans="1:28"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c r="AA1639" s="71"/>
      <c r="AB1639" s="71"/>
    </row>
    <row r="1640" spans="1:28"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c r="AA1640" s="71"/>
      <c r="AB1640" s="71"/>
    </row>
    <row r="1641" spans="1:28"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c r="AA1641" s="71"/>
      <c r="AB1641" s="71"/>
    </row>
    <row r="1642" spans="1:28"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c r="AA1642" s="71"/>
      <c r="AB1642" s="71"/>
    </row>
    <row r="1643" spans="1:28"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c r="AA1643" s="71"/>
      <c r="AB1643" s="71"/>
    </row>
    <row r="1644" spans="1:28"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c r="AA1644" s="71"/>
      <c r="AB1644" s="71"/>
    </row>
    <row r="1645" spans="1:28"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c r="AA1645" s="71"/>
      <c r="AB1645" s="71"/>
    </row>
    <row r="1646" spans="1:28"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c r="AA1646" s="71"/>
      <c r="AB1646" s="71"/>
    </row>
    <row r="1647" spans="1:28"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c r="AA1647" s="71"/>
      <c r="AB1647" s="71"/>
    </row>
    <row r="1648" spans="1:28"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c r="AA1648" s="71"/>
      <c r="AB1648" s="71"/>
    </row>
    <row r="1649" spans="1:28"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c r="AA1649" s="71"/>
      <c r="AB1649" s="71"/>
    </row>
    <row r="1650" spans="1:28"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c r="AA1650" s="71"/>
      <c r="AB1650" s="71"/>
    </row>
    <row r="1651" spans="1:28"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c r="AA1651" s="71"/>
      <c r="AB1651" s="71"/>
    </row>
    <row r="1652" spans="1:28"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c r="AA1652" s="71"/>
      <c r="AB1652" s="71"/>
    </row>
    <row r="1653" spans="1:28"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c r="AA1653" s="71"/>
      <c r="AB1653" s="71"/>
    </row>
    <row r="1654" spans="1:28"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c r="AA1654" s="71"/>
      <c r="AB1654" s="71"/>
    </row>
    <row r="1655" spans="1:28"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c r="AA1655" s="71"/>
      <c r="AB1655" s="71"/>
    </row>
    <row r="1656" spans="1:28"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c r="AA1656" s="71"/>
      <c r="AB1656" s="71"/>
    </row>
    <row r="1657" spans="1:28"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c r="AA1657" s="71"/>
      <c r="AB1657" s="71"/>
    </row>
    <row r="1658" spans="1:28"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c r="AA1658" s="71"/>
      <c r="AB1658" s="71"/>
    </row>
    <row r="1659" spans="1:28"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c r="AA1659" s="71"/>
      <c r="AB1659" s="71"/>
    </row>
    <row r="1660" spans="1:28"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c r="AA1660" s="71"/>
      <c r="AB1660" s="71"/>
    </row>
    <row r="1661" spans="1:28"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c r="AA1661" s="71"/>
      <c r="AB1661" s="71"/>
    </row>
    <row r="1662" spans="1:28"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c r="AA1662" s="71"/>
      <c r="AB1662" s="71"/>
    </row>
    <row r="1663" spans="1:28"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c r="AA1663" s="71"/>
      <c r="AB1663" s="71"/>
    </row>
    <row r="1664" spans="1:28"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c r="AA1664" s="71"/>
      <c r="AB1664" s="71"/>
    </row>
    <row r="1665" spans="1:28"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c r="AA1665" s="71"/>
      <c r="AB1665" s="71"/>
    </row>
    <row r="1666" spans="1:28"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c r="AA1666" s="71"/>
      <c r="AB1666" s="71"/>
    </row>
    <row r="1667" spans="1:28"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c r="AA1667" s="71"/>
      <c r="AB1667" s="71"/>
    </row>
    <row r="1668" spans="1:28"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c r="AA1668" s="71"/>
      <c r="AB1668" s="71"/>
    </row>
    <row r="1669" spans="1:28"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c r="AA1669" s="71"/>
      <c r="AB1669" s="71"/>
    </row>
    <row r="1670" spans="1:28"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c r="AA1670" s="71"/>
      <c r="AB1670" s="71"/>
    </row>
    <row r="1671" spans="1:28"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c r="AA1671" s="71"/>
      <c r="AB1671" s="71"/>
    </row>
    <row r="1672" spans="1:28"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c r="AA1672" s="71"/>
      <c r="AB1672" s="71"/>
    </row>
    <row r="1673" spans="1:28"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c r="AA1673" s="71"/>
      <c r="AB1673" s="71"/>
    </row>
    <row r="1674" spans="1:28"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c r="AA1674" s="71"/>
      <c r="AB1674" s="71"/>
    </row>
    <row r="1675" spans="1:28"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c r="AA1675" s="71"/>
      <c r="AB1675" s="71"/>
    </row>
    <row r="1676" spans="1:28"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c r="AA1676" s="71"/>
      <c r="AB1676" s="71"/>
    </row>
    <row r="1677" spans="1:28"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c r="AA1677" s="71"/>
      <c r="AB1677" s="71"/>
    </row>
    <row r="1678" spans="1:28"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c r="AA1678" s="71"/>
      <c r="AB1678" s="71"/>
    </row>
    <row r="1679" spans="1:28"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c r="AA1679" s="71"/>
      <c r="AB1679" s="71"/>
    </row>
    <row r="1680" spans="1:28"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c r="AA1680" s="71"/>
      <c r="AB1680" s="71"/>
    </row>
    <row r="1681" spans="1:28"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c r="AA1681" s="71"/>
      <c r="AB1681" s="71"/>
    </row>
    <row r="1682" spans="1:28"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c r="AA1682" s="71"/>
      <c r="AB1682" s="71"/>
    </row>
    <row r="1683" spans="1:28"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c r="AA1683" s="71"/>
      <c r="AB1683" s="71"/>
    </row>
    <row r="1684" spans="1:28"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c r="AA1684" s="71"/>
      <c r="AB1684" s="71"/>
    </row>
    <row r="1685" spans="1:28"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c r="AA1685" s="71"/>
      <c r="AB1685" s="71"/>
    </row>
    <row r="1686" spans="1:28"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c r="AA1686" s="71"/>
      <c r="AB1686" s="71"/>
    </row>
    <row r="1687" spans="1:28"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c r="AA1687" s="71"/>
      <c r="AB1687" s="71"/>
    </row>
    <row r="1688" spans="1:28"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c r="AA1688" s="71"/>
      <c r="AB1688" s="71"/>
    </row>
    <row r="1689" spans="1:28"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c r="AA1689" s="71"/>
      <c r="AB1689" s="71"/>
    </row>
    <row r="1690" spans="1:28"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c r="AA1690" s="71"/>
      <c r="AB1690" s="71"/>
    </row>
    <row r="1691" spans="1:28"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c r="AA1691" s="71"/>
      <c r="AB1691" s="71"/>
    </row>
    <row r="1692" spans="1:28"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c r="AA1692" s="71"/>
      <c r="AB1692" s="71"/>
    </row>
    <row r="1693" spans="1:28"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c r="AA1693" s="71"/>
      <c r="AB1693" s="71"/>
    </row>
    <row r="1694" spans="1:28"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c r="AA1694" s="71"/>
      <c r="AB1694" s="71"/>
    </row>
    <row r="1695" spans="1:28"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c r="AA1695" s="71"/>
      <c r="AB1695" s="71"/>
    </row>
    <row r="1696" spans="1:28"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c r="AA1696" s="71"/>
      <c r="AB1696" s="71"/>
    </row>
    <row r="1697" spans="1:28"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c r="AA1697" s="71"/>
      <c r="AB1697" s="71"/>
    </row>
    <row r="1698" spans="1:28"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c r="AA1698" s="71"/>
      <c r="AB1698" s="71"/>
    </row>
    <row r="1699" spans="1:28"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c r="AA1699" s="71"/>
      <c r="AB1699" s="71"/>
    </row>
    <row r="1700" spans="1:28"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c r="AA1700" s="71"/>
      <c r="AB1700" s="71"/>
    </row>
    <row r="1701" spans="1:28"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c r="AA1701" s="71"/>
      <c r="AB1701" s="71"/>
    </row>
    <row r="1702" spans="1:28"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c r="AA1702" s="71"/>
      <c r="AB1702" s="71"/>
    </row>
    <row r="1703" spans="1:28"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c r="AA1703" s="71"/>
      <c r="AB1703" s="71"/>
    </row>
    <row r="1704" spans="1:28"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c r="AA1704" s="71"/>
      <c r="AB1704" s="71"/>
    </row>
    <row r="1705" spans="1:28"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c r="AA1705" s="71"/>
      <c r="AB1705" s="71"/>
    </row>
    <row r="1706" spans="1:28"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c r="AA1706" s="71"/>
      <c r="AB1706" s="71"/>
    </row>
    <row r="1707" spans="1:28"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c r="AA1707" s="71"/>
      <c r="AB1707" s="71"/>
    </row>
    <row r="1708" spans="1:28"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c r="AA1708" s="71"/>
      <c r="AB1708" s="71"/>
    </row>
    <row r="1709" spans="1:28"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c r="AA1709" s="71"/>
      <c r="AB1709" s="71"/>
    </row>
    <row r="1710" spans="1:28"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c r="AA1710" s="71"/>
      <c r="AB1710" s="71"/>
    </row>
    <row r="1711" spans="1:28"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c r="AA1711" s="71"/>
      <c r="AB1711" s="71"/>
    </row>
    <row r="1712" spans="1:28"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c r="AA1712" s="71"/>
      <c r="AB1712" s="71"/>
    </row>
    <row r="1713" spans="1:28"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c r="AA1713" s="71"/>
      <c r="AB1713" s="71"/>
    </row>
    <row r="1714" spans="1:28"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c r="AA1714" s="71"/>
      <c r="AB1714" s="71"/>
    </row>
    <row r="1715" spans="1:28"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c r="AA1715" s="71"/>
      <c r="AB1715" s="71"/>
    </row>
    <row r="1716" spans="1:28"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c r="AA1716" s="71"/>
      <c r="AB1716" s="71"/>
    </row>
    <row r="1717" spans="1:28"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c r="AA1717" s="71"/>
      <c r="AB1717" s="71"/>
    </row>
    <row r="1718" spans="1:28"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c r="AA1718" s="71"/>
      <c r="AB1718" s="71"/>
    </row>
    <row r="1719" spans="1:28"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c r="AA1719" s="71"/>
      <c r="AB1719" s="71"/>
    </row>
    <row r="1720" spans="1:28"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c r="AA1720" s="71"/>
      <c r="AB1720" s="71"/>
    </row>
    <row r="1721" spans="1:28"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c r="AA1721" s="71"/>
      <c r="AB1721" s="71"/>
    </row>
    <row r="1722" spans="1:28"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c r="AA1722" s="71"/>
      <c r="AB1722" s="71"/>
    </row>
    <row r="1723" spans="1:28"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c r="AA1723" s="71"/>
      <c r="AB1723" s="71"/>
    </row>
    <row r="1724" spans="1:28"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c r="AA1724" s="71"/>
      <c r="AB1724" s="71"/>
    </row>
    <row r="1725" spans="1:28"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c r="AA1725" s="71"/>
      <c r="AB1725" s="71"/>
    </row>
    <row r="1726" spans="1:28"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c r="AA1726" s="71"/>
      <c r="AB1726" s="71"/>
    </row>
    <row r="1727" spans="1:28"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c r="AA1727" s="71"/>
      <c r="AB1727" s="71"/>
    </row>
    <row r="1728" spans="1:28"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c r="AA1728" s="71"/>
      <c r="AB1728" s="71"/>
    </row>
    <row r="1729" spans="1:28"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c r="AA1729" s="71"/>
      <c r="AB1729" s="71"/>
    </row>
    <row r="1730" spans="1:28"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c r="AA1730" s="71"/>
      <c r="AB1730" s="71"/>
    </row>
    <row r="1731" spans="1:28"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c r="AA1731" s="71"/>
      <c r="AB1731" s="71"/>
    </row>
    <row r="1732" spans="1:28"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c r="AA1732" s="71"/>
      <c r="AB1732" s="71"/>
    </row>
    <row r="1733" spans="1:28"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c r="AA1733" s="71"/>
      <c r="AB1733" s="71"/>
    </row>
    <row r="1734" spans="1:28"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c r="AA1734" s="71"/>
      <c r="AB1734" s="71"/>
    </row>
    <row r="1735" spans="1:28"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c r="AA1735" s="71"/>
      <c r="AB1735" s="71"/>
    </row>
    <row r="1736" spans="1:28"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c r="AA1736" s="71"/>
      <c r="AB1736" s="71"/>
    </row>
    <row r="1737" spans="1:28"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c r="AA1737" s="71"/>
      <c r="AB1737" s="71"/>
    </row>
    <row r="1738" spans="1:28"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c r="AA1738" s="71"/>
      <c r="AB1738" s="71"/>
    </row>
    <row r="1739" spans="1:28"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c r="AA1739" s="71"/>
      <c r="AB1739" s="71"/>
    </row>
    <row r="1740" spans="1:28"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c r="AA1740" s="71"/>
      <c r="AB1740" s="71"/>
    </row>
    <row r="1741" spans="1:28"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c r="AA1741" s="71"/>
      <c r="AB1741" s="71"/>
    </row>
    <row r="1742" spans="1:28"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c r="AA1742" s="71"/>
      <c r="AB1742" s="71"/>
    </row>
    <row r="1743" spans="1:28"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c r="AA1743" s="71"/>
      <c r="AB1743" s="71"/>
    </row>
    <row r="1744" spans="1:28"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c r="AA1744" s="71"/>
      <c r="AB1744" s="71"/>
    </row>
    <row r="1745" spans="1:28"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c r="AA1745" s="71"/>
      <c r="AB1745" s="71"/>
    </row>
    <row r="1746" spans="1:28"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c r="AA1746" s="71"/>
      <c r="AB1746" s="71"/>
    </row>
    <row r="1747" spans="1:28"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c r="AA1747" s="71"/>
      <c r="AB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2" r:id="rId1"/>
  <headerFooter alignWithMargins="0">
    <oddFooter>&amp;C&amp;D&amp;T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33:F45"/>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190</v>
      </c>
    </row>
    <row r="34" ht="23.25">
      <c r="F34" s="7" t="s">
        <v>278</v>
      </c>
    </row>
    <row r="36" ht="18">
      <c r="A36" s="8" t="s">
        <v>279</v>
      </c>
    </row>
    <row r="37" ht="18">
      <c r="A37" s="8" t="s">
        <v>286</v>
      </c>
    </row>
    <row r="38" ht="18">
      <c r="A38" s="8" t="s">
        <v>288</v>
      </c>
    </row>
    <row r="39" ht="18">
      <c r="A39" s="8"/>
    </row>
    <row r="40" ht="18">
      <c r="A40" s="8"/>
    </row>
    <row r="41" ht="18">
      <c r="A41" s="8"/>
    </row>
    <row r="42" ht="18">
      <c r="A42" s="8"/>
    </row>
    <row r="43" ht="18">
      <c r="A43" s="8"/>
    </row>
    <row r="45" ht="18">
      <c r="A45" s="8"/>
    </row>
  </sheetData>
  <printOptions/>
  <pageMargins left="0.75" right="0.75" top="1" bottom="1" header="0.5" footer="0.5"/>
  <pageSetup fitToHeight="1" fitToWidth="1" horizontalDpi="600" verticalDpi="600" orientation="portrait" scale="65" r:id="rId2"/>
  <drawing r:id="rId1"/>
</worksheet>
</file>

<file path=xl/worksheets/sheet18.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D19" sqref="D19"/>
    </sheetView>
  </sheetViews>
  <sheetFormatPr defaultColWidth="11.421875" defaultRowHeight="12.75"/>
  <cols>
    <col min="1" max="16384" width="9.140625" style="0" customWidth="1"/>
  </cols>
  <sheetData>
    <row r="1" spans="1:4" ht="12.75">
      <c r="A1" t="s">
        <v>3</v>
      </c>
      <c r="B1" t="s">
        <v>130</v>
      </c>
      <c r="C1" t="s">
        <v>131</v>
      </c>
      <c r="D1" t="s">
        <v>132</v>
      </c>
    </row>
    <row r="2" spans="1:4" ht="12.75">
      <c r="A2" s="10">
        <v>4750</v>
      </c>
      <c r="B2" s="17">
        <f>'results-matlab'!AE44*0.01</f>
        <v>0.46653</v>
      </c>
      <c r="C2" s="17">
        <f>'results-matlab'!AJ44*0.01</f>
        <v>0.11239</v>
      </c>
      <c r="D2" s="17">
        <f>'results-matlab'!AK44*0.01</f>
        <v>0.26920000000000005</v>
      </c>
    </row>
    <row r="3" spans="1:4" ht="12.75">
      <c r="A3" s="10">
        <v>5480</v>
      </c>
      <c r="B3" s="17">
        <f>'results-matlab'!AE45*0.01</f>
        <v>0.42253999999999997</v>
      </c>
      <c r="C3" s="17">
        <f>'results-matlab'!AJ45*0.01</f>
        <v>0.11843999999999999</v>
      </c>
      <c r="D3" s="17">
        <f>'results-matlab'!AK45*0.01</f>
        <v>0.26366</v>
      </c>
    </row>
    <row r="4" spans="1:4" ht="12.75">
      <c r="A4" s="10">
        <v>6941</v>
      </c>
      <c r="B4" s="17">
        <f>'results-matlab'!AE46*0.01</f>
        <v>0.36415</v>
      </c>
      <c r="C4" s="17">
        <f>'results-matlab'!AJ46*0.01</f>
        <v>0.1396</v>
      </c>
      <c r="D4" s="17">
        <f>'results-matlab'!AK46*0.01</f>
        <v>0.25876</v>
      </c>
    </row>
    <row r="5" spans="1:4" ht="12.75">
      <c r="A5" s="10">
        <v>7672</v>
      </c>
      <c r="B5" s="17">
        <f>'results-matlab'!AE47*0.01</f>
        <v>0.38048000000000004</v>
      </c>
      <c r="C5" s="17">
        <f>'results-matlab'!AJ47*0.01</f>
        <v>0.13042</v>
      </c>
      <c r="D5" s="17">
        <f>'results-matlab'!AK47*0.01</f>
        <v>0.2593</v>
      </c>
    </row>
    <row r="6" spans="1:4" ht="12.75">
      <c r="A6" s="10">
        <v>9133</v>
      </c>
      <c r="B6" s="17">
        <f>'results-matlab'!AE48*0.01</f>
        <v>0.40678</v>
      </c>
      <c r="C6" s="17">
        <f>'results-matlab'!AJ48*0.01</f>
        <v>0.11276</v>
      </c>
      <c r="D6" s="17">
        <f>'results-matlab'!AK48*0.01</f>
        <v>0.23873999999999998</v>
      </c>
    </row>
    <row r="7" spans="1:4" ht="12.75">
      <c r="A7" s="10">
        <v>10594</v>
      </c>
      <c r="B7" s="17">
        <f>'results-matlab'!AE49*0.01</f>
        <v>0.41948</v>
      </c>
      <c r="C7" s="17">
        <f>'results-matlab'!AJ49*0.01</f>
        <v>0.10202</v>
      </c>
      <c r="D7" s="17">
        <f>'results-matlab'!AK49*0.01</f>
        <v>0.24556000000000003</v>
      </c>
    </row>
    <row r="8" spans="1:4" ht="12.75">
      <c r="A8" s="10">
        <v>12420</v>
      </c>
      <c r="B8" s="17">
        <f>'results-matlab'!AE50*0.01</f>
        <v>0.40431</v>
      </c>
      <c r="C8" s="17"/>
      <c r="D8" s="17">
        <f>'results-matlab'!AK50*0.01</f>
        <v>0.27533</v>
      </c>
    </row>
    <row r="9" spans="1:4" ht="12.75">
      <c r="A9" s="10">
        <v>13150</v>
      </c>
      <c r="B9" s="17">
        <f>'results-matlab'!AE51*0.01</f>
        <v>0.401</v>
      </c>
      <c r="C9" s="17"/>
      <c r="D9" s="17">
        <f>'results-matlab'!AK51*0.01</f>
        <v>0.28037</v>
      </c>
    </row>
    <row r="10" spans="1:4" ht="12.75">
      <c r="A10" s="10">
        <v>13881</v>
      </c>
      <c r="B10" s="17">
        <f>'results-matlab'!AE52*0.01</f>
        <v>0.44429</v>
      </c>
      <c r="C10" s="17"/>
      <c r="D10" s="17">
        <f>'results-matlab'!AK52*0.01</f>
        <v>0.28874</v>
      </c>
    </row>
    <row r="11" spans="1:4" ht="12.75">
      <c r="A11" s="10">
        <v>14611</v>
      </c>
      <c r="B11" s="17">
        <f>'results-matlab'!AE53*0.01</f>
        <v>0.40393</v>
      </c>
      <c r="C11" s="17">
        <f>'results-matlab'!AJ53*0.01</f>
        <v>0.13256</v>
      </c>
      <c r="D11" s="17">
        <f>'results-matlab'!AK53*0.01</f>
        <v>0.27191</v>
      </c>
    </row>
    <row r="12" spans="1:4" ht="12.75">
      <c r="A12" s="10">
        <v>14977</v>
      </c>
      <c r="B12" s="17">
        <f>'results-matlab'!AE54*0.01</f>
        <v>0.41453000000000007</v>
      </c>
      <c r="C12" s="17">
        <f>'results-matlab'!AJ54*0.01</f>
        <v>0.12608</v>
      </c>
      <c r="D12" s="17">
        <f>'results-matlab'!AK54*0.01</f>
        <v>0.27852</v>
      </c>
    </row>
    <row r="13" spans="1:4" ht="12.75">
      <c r="A13" s="10">
        <v>16438</v>
      </c>
      <c r="B13" s="17">
        <f>'results-matlab'!AE55*0.01</f>
        <v>0.37143000000000004</v>
      </c>
      <c r="C13" s="17">
        <f>'results-matlab'!AJ55*0.01</f>
        <v>0.1394</v>
      </c>
      <c r="D13" s="17">
        <f>'results-matlab'!AK55*0.01</f>
        <v>0.27165</v>
      </c>
    </row>
    <row r="14" spans="1:4" ht="12.75">
      <c r="A14" s="10">
        <v>17168</v>
      </c>
      <c r="B14" s="17">
        <f>'results-matlab'!AE56*0.01</f>
        <v>0.383</v>
      </c>
      <c r="C14" s="17">
        <f>'results-matlab'!AJ56*0.01</f>
        <v>0.13664</v>
      </c>
      <c r="D14" s="17">
        <f>'results-matlab'!AK56*0.01</f>
        <v>0.27079000000000003</v>
      </c>
    </row>
    <row r="15" spans="1:4" ht="12.75">
      <c r="A15" s="10">
        <v>17899</v>
      </c>
      <c r="B15" s="17">
        <f>'results-matlab'!AE57*0.01</f>
        <v>0.37823999999999997</v>
      </c>
      <c r="C15" s="17">
        <f>'results-matlab'!AJ57*0.01</f>
        <v>0.13709</v>
      </c>
      <c r="D15" s="17">
        <f>'results-matlab'!AK57*0.01</f>
        <v>0.27234</v>
      </c>
    </row>
    <row r="16" spans="1:4" ht="12.75">
      <c r="A16" s="10">
        <v>18629</v>
      </c>
      <c r="B16" s="17">
        <f>'results-matlab'!AE58*0.01</f>
        <v>0.38966</v>
      </c>
      <c r="C16" s="17">
        <f>'results-matlab'!AJ58*0.01</f>
        <v>0.13668</v>
      </c>
      <c r="D16" s="17">
        <f>'results-matlab'!AK58*0.01</f>
        <v>0.27254</v>
      </c>
    </row>
    <row r="17" spans="1:4" ht="12.75">
      <c r="A17" s="10">
        <v>19360</v>
      </c>
      <c r="B17" s="17">
        <f>'results-matlab'!AE59*0.01</f>
        <v>0.39987</v>
      </c>
      <c r="C17" s="17">
        <f>'results-matlab'!AJ59*0.01</f>
        <v>0.13219</v>
      </c>
      <c r="D17" s="17">
        <f>'results-matlab'!AK59*0.01</f>
        <v>0.26642</v>
      </c>
    </row>
    <row r="18" spans="1:4" ht="12.75">
      <c r="A18" s="10">
        <v>20090</v>
      </c>
      <c r="B18" s="17">
        <f>'results-matlab'!AE60*0.01</f>
        <v>0.41499</v>
      </c>
      <c r="C18" s="17">
        <f>'results-matlab'!AJ60*0.01</f>
        <v>0.12618000000000001</v>
      </c>
      <c r="D18" s="17">
        <f>'results-matlab'!AK60*0.01</f>
        <v>0.25821</v>
      </c>
    </row>
    <row r="19" spans="1:4" ht="12.75">
      <c r="A19" s="10">
        <v>20821</v>
      </c>
      <c r="B19" s="17">
        <f>'results-matlab'!AE61*0.01</f>
        <v>0.41852</v>
      </c>
      <c r="C19" s="17">
        <f>'results-matlab'!AJ61*0.01</f>
        <v>0.12552</v>
      </c>
      <c r="D19" s="17">
        <f>'results-matlab'!AK61*0.01</f>
        <v>0.25499</v>
      </c>
    </row>
    <row r="20" spans="1:4" ht="12.75">
      <c r="A20" s="10">
        <v>25204</v>
      </c>
      <c r="B20" s="17">
        <f>'results-matlab'!AE62*0.01</f>
        <v>0.41561000000000003</v>
      </c>
      <c r="C20" s="17">
        <f>'results-matlab'!AJ62*0.01</f>
        <v>0.12206</v>
      </c>
      <c r="D20" s="17">
        <f>'results-matlab'!AK62*0.01</f>
        <v>0.25146</v>
      </c>
    </row>
    <row r="21" spans="1:4" ht="12.75">
      <c r="A21" s="10">
        <v>29587</v>
      </c>
      <c r="B21" s="17">
        <f>'results-matlab'!AE63*0.01</f>
        <v>0.33035</v>
      </c>
      <c r="C21" s="17">
        <f>'results-matlab'!AJ63*0.01</f>
        <v>0.12957000000000002</v>
      </c>
      <c r="D21" s="17">
        <f>'results-matlab'!AK63*0.01</f>
        <v>0.23592</v>
      </c>
    </row>
    <row r="22" spans="1:4" ht="12.75">
      <c r="A22" s="10">
        <v>33239</v>
      </c>
      <c r="B22" s="17">
        <f>'results-matlab'!AE64*0.01</f>
        <v>0.33567</v>
      </c>
      <c r="C22" s="17">
        <f>'results-matlab'!AJ64*0.01</f>
        <v>0.13357</v>
      </c>
      <c r="D22" s="17">
        <f>'results-matlab'!AK64*0.01</f>
        <v>0.23012000000000002</v>
      </c>
    </row>
    <row r="23" spans="1:4" ht="12.75">
      <c r="A23" s="10">
        <v>35431</v>
      </c>
      <c r="B23" s="17">
        <f>'results-matlab'!AE65*0.01</f>
        <v>0.34797</v>
      </c>
      <c r="C23" s="17">
        <f>'results-matlab'!AJ65*0.01</f>
        <v>0.13326000000000002</v>
      </c>
      <c r="D23" s="17">
        <f>'results-matlab'!AK65*0.01</f>
        <v>0.23187000000000002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208</v>
      </c>
    </row>
    <row r="34" spans="1:6" ht="23.25">
      <c r="A34" s="14"/>
      <c r="B34" s="14"/>
      <c r="C34" s="14"/>
      <c r="D34" s="14"/>
      <c r="E34" s="14"/>
      <c r="F34" s="7" t="s">
        <v>205</v>
      </c>
    </row>
    <row r="35" spans="1:6" ht="15">
      <c r="A35" s="14"/>
      <c r="B35" s="14"/>
      <c r="C35" s="14"/>
      <c r="D35" s="14"/>
      <c r="E35" s="14"/>
      <c r="F35" s="14"/>
    </row>
    <row r="36" spans="1:6" ht="18">
      <c r="A36" s="8"/>
      <c r="B36" s="14"/>
      <c r="C36" s="14"/>
      <c r="D36" s="14"/>
      <c r="E36" s="14"/>
      <c r="F36" s="14"/>
    </row>
    <row r="37" spans="1:6" ht="18">
      <c r="A37" s="11" t="s">
        <v>287</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17"/>
  <sheetViews>
    <sheetView zoomScale="75" zoomScaleNormal="75" workbookViewId="0" topLeftCell="G1">
      <selection activeCell="A1" sqref="A1:K1"/>
    </sheetView>
  </sheetViews>
  <sheetFormatPr defaultColWidth="11.421875" defaultRowHeight="13.5" customHeight="1"/>
  <cols>
    <col min="1" max="1" width="8.57421875" style="18" customWidth="1"/>
    <col min="2" max="3" width="9.8515625" style="18" customWidth="1"/>
    <col min="4" max="4" width="10.7109375" style="18" customWidth="1"/>
    <col min="5" max="5" width="10.4218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21" width="14.28125" style="18" customWidth="1"/>
    <col min="22" max="22" width="13.8515625" style="18" customWidth="1"/>
    <col min="23" max="16384" width="8.57421875" style="18" customWidth="1"/>
  </cols>
  <sheetData>
    <row r="1" spans="1:20" ht="21.75" customHeight="1">
      <c r="A1" s="95" t="s">
        <v>163</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2" ht="21.75" customHeight="1">
      <c r="A3" s="19"/>
      <c r="B3" s="94" t="s">
        <v>185</v>
      </c>
      <c r="C3" s="94"/>
      <c r="D3" s="99"/>
      <c r="E3" s="99"/>
      <c r="F3" s="99"/>
      <c r="G3" s="19"/>
      <c r="H3" s="94" t="s">
        <v>143</v>
      </c>
      <c r="I3" s="94"/>
      <c r="J3" s="94"/>
      <c r="K3" s="94"/>
      <c r="L3" s="94"/>
      <c r="M3" s="94"/>
      <c r="N3" s="20"/>
      <c r="O3" s="94" t="s">
        <v>144</v>
      </c>
      <c r="P3" s="94"/>
      <c r="Q3" s="94"/>
      <c r="R3" s="94"/>
      <c r="S3" s="94"/>
      <c r="T3" s="94"/>
      <c r="U3" s="94" t="s">
        <v>302</v>
      </c>
      <c r="V3" s="94"/>
    </row>
    <row r="4" spans="2:20" ht="13.5" customHeight="1">
      <c r="B4" s="35" t="s">
        <v>151</v>
      </c>
      <c r="C4" s="35" t="s">
        <v>186</v>
      </c>
      <c r="D4" s="35" t="s">
        <v>149</v>
      </c>
      <c r="E4" s="36" t="s">
        <v>160</v>
      </c>
      <c r="F4" s="37" t="s">
        <v>161</v>
      </c>
      <c r="H4" s="21"/>
      <c r="I4" s="21"/>
      <c r="J4" s="21"/>
      <c r="K4" s="30"/>
      <c r="L4" s="22"/>
      <c r="M4" s="22"/>
      <c r="O4" s="21"/>
      <c r="P4" s="21"/>
      <c r="Q4" s="22"/>
      <c r="R4" s="22"/>
      <c r="S4" s="22"/>
      <c r="T4" s="22"/>
    </row>
    <row r="5" spans="2:22" ht="13.5" customHeight="1">
      <c r="B5" s="35" t="s">
        <v>152</v>
      </c>
      <c r="C5" s="35" t="s">
        <v>168</v>
      </c>
      <c r="D5" s="36" t="s">
        <v>159</v>
      </c>
      <c r="E5" s="36" t="s">
        <v>175</v>
      </c>
      <c r="F5" s="38" t="s">
        <v>145</v>
      </c>
      <c r="H5" s="21">
        <v>0.1</v>
      </c>
      <c r="I5" s="21">
        <v>0.05</v>
      </c>
      <c r="J5" s="21">
        <v>0.01</v>
      </c>
      <c r="K5" s="30">
        <v>0.005</v>
      </c>
      <c r="L5" s="22">
        <v>0.001</v>
      </c>
      <c r="M5" s="22">
        <v>0.0001</v>
      </c>
      <c r="O5" s="21" t="s">
        <v>137</v>
      </c>
      <c r="P5" s="21" t="s">
        <v>138</v>
      </c>
      <c r="Q5" s="22" t="s">
        <v>139</v>
      </c>
      <c r="R5" s="22" t="s">
        <v>140</v>
      </c>
      <c r="S5" s="22" t="s">
        <v>141</v>
      </c>
      <c r="T5" s="22">
        <v>0.0001</v>
      </c>
      <c r="U5" s="26" t="s">
        <v>310</v>
      </c>
      <c r="V5" s="26" t="s">
        <v>312</v>
      </c>
    </row>
    <row r="6" spans="1:22" ht="13.5" customHeight="1">
      <c r="A6" s="28"/>
      <c r="B6" s="36" t="s">
        <v>153</v>
      </c>
      <c r="C6" s="36" t="s">
        <v>167</v>
      </c>
      <c r="D6" s="36" t="s">
        <v>154</v>
      </c>
      <c r="E6" s="36" t="s">
        <v>155</v>
      </c>
      <c r="F6" s="38" t="s">
        <v>150</v>
      </c>
      <c r="G6" s="28"/>
      <c r="H6" s="33"/>
      <c r="I6" s="33"/>
      <c r="J6" s="33"/>
      <c r="K6" s="33"/>
      <c r="L6" s="33"/>
      <c r="M6" s="33"/>
      <c r="N6" s="34"/>
      <c r="O6" s="33"/>
      <c r="P6" s="33"/>
      <c r="Q6" s="33"/>
      <c r="R6" s="33"/>
      <c r="S6" s="33"/>
      <c r="T6" s="33"/>
      <c r="U6" s="26" t="s">
        <v>311</v>
      </c>
      <c r="V6" s="26" t="s">
        <v>313</v>
      </c>
    </row>
    <row r="7" spans="1:22"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c r="U7" s="85" t="s">
        <v>303</v>
      </c>
      <c r="V7" s="85" t="s">
        <v>304</v>
      </c>
    </row>
    <row r="8" spans="1:22" ht="18.75" customHeight="1">
      <c r="A8" s="15">
        <v>1933</v>
      </c>
      <c r="B8" s="32">
        <f>'results-matlab'!B5</f>
        <v>13.787</v>
      </c>
      <c r="C8" s="31">
        <f>'results-matlab'!D5</f>
        <v>1986</v>
      </c>
      <c r="D8" s="31">
        <f>'results-matlab'!F5</f>
        <v>42638.433</v>
      </c>
      <c r="E8" s="31">
        <f>'results-matlab'!H5</f>
        <v>21474.565</v>
      </c>
      <c r="F8" s="40">
        <f>'results-matlab'!C5</f>
        <v>13.72</v>
      </c>
      <c r="G8" s="26"/>
      <c r="H8" s="27">
        <f aca="true" t="shared" si="0" ref="H8:H38">I8+O8</f>
        <v>31.163000000000004</v>
      </c>
      <c r="I8" s="27">
        <f aca="true" t="shared" si="1" ref="I8:I38">J8+P8</f>
        <v>21.92</v>
      </c>
      <c r="J8" s="27">
        <f aca="true" t="shared" si="2" ref="J8:J38">K8+Q8</f>
        <v>9.979</v>
      </c>
      <c r="K8" s="27">
        <f aca="true" t="shared" si="3" ref="K8:K38">L8+R8</f>
        <v>7.188</v>
      </c>
      <c r="L8" s="27">
        <f aca="true" t="shared" si="4" ref="L8:L38">M8+S8</f>
        <v>3.267</v>
      </c>
      <c r="M8" s="27">
        <f aca="true" t="shared" si="5" ref="M8:M38">T8</f>
        <v>0.935</v>
      </c>
      <c r="O8" s="27">
        <f>'results-matlab'!AJ5</f>
        <v>9.243</v>
      </c>
      <c r="P8" s="27">
        <f>'results-matlab'!AK5</f>
        <v>11.941</v>
      </c>
      <c r="Q8" s="27">
        <f>'results-matlab'!AL5</f>
        <v>2.791</v>
      </c>
      <c r="R8" s="27">
        <f>'results-matlab'!AM5</f>
        <v>3.921</v>
      </c>
      <c r="S8" s="27">
        <f>'results-matlab'!AN5</f>
        <v>2.332</v>
      </c>
      <c r="T8" s="27">
        <f>'results-matlab'!AH5</f>
        <v>0.935</v>
      </c>
      <c r="U8" s="27">
        <f>J8/H8*100</f>
        <v>32.021949106311965</v>
      </c>
      <c r="V8" s="27">
        <f>L8/J8*100</f>
        <v>32.73875137789358</v>
      </c>
    </row>
    <row r="9" spans="1:22" ht="13.5" customHeight="1">
      <c r="A9" s="15" t="s">
        <v>96</v>
      </c>
      <c r="B9" s="32">
        <f>'results-matlab'!B6</f>
        <v>13.573</v>
      </c>
      <c r="C9" s="31">
        <f>'results-matlab'!D6</f>
        <v>2008</v>
      </c>
      <c r="D9" s="31">
        <f>'results-matlab'!F6</f>
        <v>42515.361</v>
      </c>
      <c r="E9" s="31">
        <f>'results-matlab'!H6</f>
        <v>21169.059</v>
      </c>
      <c r="F9" s="40">
        <f>'results-matlab'!C6</f>
        <v>13.15</v>
      </c>
      <c r="G9" s="26"/>
      <c r="H9" s="27">
        <f t="shared" si="0"/>
        <v>30.917</v>
      </c>
      <c r="I9" s="27">
        <f t="shared" si="1"/>
        <v>21.59</v>
      </c>
      <c r="J9" s="27">
        <f t="shared" si="2"/>
        <v>9.689</v>
      </c>
      <c r="K9" s="27">
        <f t="shared" si="3"/>
        <v>6.942</v>
      </c>
      <c r="L9" s="27">
        <f t="shared" si="4"/>
        <v>3.1430000000000002</v>
      </c>
      <c r="M9" s="27">
        <f t="shared" si="5"/>
        <v>0.911</v>
      </c>
      <c r="O9" s="27">
        <f>'results-matlab'!AJ6</f>
        <v>9.327</v>
      </c>
      <c r="P9" s="27">
        <f>'results-matlab'!AK6</f>
        <v>11.901</v>
      </c>
      <c r="Q9" s="27">
        <f>'results-matlab'!AL6</f>
        <v>2.747</v>
      </c>
      <c r="R9" s="27">
        <f>'results-matlab'!AM6</f>
        <v>3.799</v>
      </c>
      <c r="S9" s="27">
        <f>'results-matlab'!AN6</f>
        <v>2.232</v>
      </c>
      <c r="T9" s="27">
        <f>'results-matlab'!AH6</f>
        <v>0.911</v>
      </c>
      <c r="U9" s="27">
        <f aca="true" t="shared" si="6" ref="U9:U38">J9/H9*100</f>
        <v>31.338745673901087</v>
      </c>
      <c r="V9" s="27">
        <f aca="true" t="shared" si="7" ref="V9:V38">L9/J9*100</f>
        <v>32.43884817834658</v>
      </c>
    </row>
    <row r="10" spans="1:22" ht="13.5" customHeight="1">
      <c r="A10" s="15" t="s">
        <v>97</v>
      </c>
      <c r="B10" s="32">
        <f>'results-matlab'!B7</f>
        <v>13.662</v>
      </c>
      <c r="C10" s="31">
        <f>'results-matlab'!D7</f>
        <v>2039</v>
      </c>
      <c r="D10" s="31">
        <f>'results-matlab'!F7</f>
        <v>43984.204</v>
      </c>
      <c r="E10" s="31">
        <f>'results-matlab'!H7</f>
        <v>21573.286</v>
      </c>
      <c r="F10" s="40">
        <f>'results-matlab'!C7</f>
        <v>13.32</v>
      </c>
      <c r="G10" s="26"/>
      <c r="H10" s="27">
        <f aca="true" t="shared" si="8" ref="H10:H18">I10+O10</f>
        <v>30.47</v>
      </c>
      <c r="I10" s="27">
        <f aca="true" t="shared" si="9" ref="I10:I18">J10+P10</f>
        <v>21.458</v>
      </c>
      <c r="J10" s="27">
        <f aca="true" t="shared" si="10" ref="J10:J18">K10+Q10</f>
        <v>9.936</v>
      </c>
      <c r="K10" s="27">
        <f aca="true" t="shared" si="11" ref="K10:K18">L10+R10</f>
        <v>7.209</v>
      </c>
      <c r="L10" s="27">
        <f aca="true" t="shared" si="12" ref="L10:L18">M10+S10</f>
        <v>3.349</v>
      </c>
      <c r="M10" s="27">
        <f aca="true" t="shared" si="13" ref="M10:M18">T10</f>
        <v>0.983</v>
      </c>
      <c r="O10" s="27">
        <f>'results-matlab'!AJ7</f>
        <v>9.012</v>
      </c>
      <c r="P10" s="27">
        <f>'results-matlab'!AK7</f>
        <v>11.522</v>
      </c>
      <c r="Q10" s="27">
        <f>'results-matlab'!AL7</f>
        <v>2.727</v>
      </c>
      <c r="R10" s="27">
        <f>'results-matlab'!AM7</f>
        <v>3.86</v>
      </c>
      <c r="S10" s="27">
        <f>'results-matlab'!AN7</f>
        <v>2.366</v>
      </c>
      <c r="T10" s="27">
        <f>'results-matlab'!AH7</f>
        <v>0.983</v>
      </c>
      <c r="U10" s="27">
        <f t="shared" si="6"/>
        <v>32.6091237282573</v>
      </c>
      <c r="V10" s="27">
        <f t="shared" si="7"/>
        <v>33.70571658615137</v>
      </c>
    </row>
    <row r="11" spans="1:22" ht="13.5" customHeight="1">
      <c r="A11" s="15" t="s">
        <v>98</v>
      </c>
      <c r="B11" s="32">
        <f>'results-matlab'!B8</f>
        <v>14.519</v>
      </c>
      <c r="C11" s="31">
        <f>'results-matlab'!D8</f>
        <v>2085</v>
      </c>
      <c r="D11" s="31">
        <f>'results-matlab'!F8</f>
        <v>46212.48</v>
      </c>
      <c r="E11" s="31">
        <f>'results-matlab'!H8</f>
        <v>22169.479</v>
      </c>
      <c r="F11" s="40">
        <f>'results-matlab'!C8</f>
        <v>32.49</v>
      </c>
      <c r="G11" s="26"/>
      <c r="H11" s="27">
        <f t="shared" si="8"/>
        <v>32.942</v>
      </c>
      <c r="I11" s="27">
        <f t="shared" si="9"/>
        <v>23.772</v>
      </c>
      <c r="J11" s="27">
        <f t="shared" si="10"/>
        <v>11.783999999999999</v>
      </c>
      <c r="K11" s="27">
        <f t="shared" si="11"/>
        <v>8.780999999999999</v>
      </c>
      <c r="L11" s="27">
        <f t="shared" si="12"/>
        <v>4.359</v>
      </c>
      <c r="M11" s="27">
        <f t="shared" si="13"/>
        <v>1.52</v>
      </c>
      <c r="O11" s="27">
        <f>'results-matlab'!AJ8</f>
        <v>9.17</v>
      </c>
      <c r="P11" s="27">
        <f>'results-matlab'!AK8</f>
        <v>11.988</v>
      </c>
      <c r="Q11" s="27">
        <f>'results-matlab'!AL8</f>
        <v>3.003</v>
      </c>
      <c r="R11" s="27">
        <f>'results-matlab'!AM8</f>
        <v>4.422</v>
      </c>
      <c r="S11" s="27">
        <f>'results-matlab'!AN8</f>
        <v>2.839</v>
      </c>
      <c r="T11" s="27">
        <f>'results-matlab'!AH8</f>
        <v>1.52</v>
      </c>
      <c r="U11" s="27">
        <f t="shared" si="6"/>
        <v>35.77196284378604</v>
      </c>
      <c r="V11" s="27">
        <f t="shared" si="7"/>
        <v>36.9908350305499</v>
      </c>
    </row>
    <row r="12" spans="1:22" ht="13.5" customHeight="1">
      <c r="A12" s="15" t="s">
        <v>99</v>
      </c>
      <c r="B12" s="32">
        <f>'results-matlab'!B9</f>
        <v>21.216</v>
      </c>
      <c r="C12" s="31">
        <f>'results-matlab'!D9</f>
        <v>2150</v>
      </c>
      <c r="D12" s="31">
        <f>'results-matlab'!F9</f>
        <v>43493.734</v>
      </c>
      <c r="E12" s="31">
        <f>'results-matlab'!H9</f>
        <v>20227.136</v>
      </c>
      <c r="F12" s="40">
        <f>'results-matlab'!C9</f>
        <v>52.99</v>
      </c>
      <c r="G12" s="26"/>
      <c r="H12" s="27">
        <f t="shared" si="8"/>
        <v>32.592</v>
      </c>
      <c r="I12" s="27">
        <f t="shared" si="9"/>
        <v>22.701999999999998</v>
      </c>
      <c r="J12" s="27">
        <f t="shared" si="10"/>
        <v>10.535</v>
      </c>
      <c r="K12" s="27">
        <f t="shared" si="11"/>
        <v>7.666</v>
      </c>
      <c r="L12" s="27">
        <f t="shared" si="12"/>
        <v>3.71</v>
      </c>
      <c r="M12" s="27">
        <f t="shared" si="13"/>
        <v>1.425</v>
      </c>
      <c r="O12" s="27">
        <f>'results-matlab'!AJ9</f>
        <v>9.89</v>
      </c>
      <c r="P12" s="27">
        <f>'results-matlab'!AK9</f>
        <v>12.167</v>
      </c>
      <c r="Q12" s="27">
        <f>'results-matlab'!AL9</f>
        <v>2.869</v>
      </c>
      <c r="R12" s="27">
        <f>'results-matlab'!AM9</f>
        <v>3.956</v>
      </c>
      <c r="S12" s="27">
        <f>'results-matlab'!AN9</f>
        <v>2.285</v>
      </c>
      <c r="T12" s="27">
        <f>'results-matlab'!AH9</f>
        <v>1.425</v>
      </c>
      <c r="U12" s="27">
        <f t="shared" si="6"/>
        <v>32.32388316151203</v>
      </c>
      <c r="V12" s="27">
        <f t="shared" si="7"/>
        <v>35.21594684385382</v>
      </c>
    </row>
    <row r="13" spans="1:22" ht="13.5" customHeight="1">
      <c r="A13" s="16" t="s">
        <v>100</v>
      </c>
      <c r="B13" s="32">
        <f>'results-matlab'!B10</f>
        <v>21.796</v>
      </c>
      <c r="C13" s="31">
        <f>'results-matlab'!D10</f>
        <v>2185</v>
      </c>
      <c r="D13" s="31">
        <f>'results-matlab'!F10</f>
        <v>48404.17</v>
      </c>
      <c r="E13" s="31">
        <f>'results-matlab'!H10</f>
        <v>22156.993</v>
      </c>
      <c r="F13" s="40">
        <f>'results-matlab'!C10</f>
        <v>62.55</v>
      </c>
      <c r="G13" s="26"/>
      <c r="H13" s="27">
        <f t="shared" si="8"/>
        <v>33.244</v>
      </c>
      <c r="I13" s="27">
        <f t="shared" si="9"/>
        <v>23.357</v>
      </c>
      <c r="J13" s="27">
        <f t="shared" si="10"/>
        <v>10.486</v>
      </c>
      <c r="K13" s="27">
        <f t="shared" si="11"/>
        <v>7.503</v>
      </c>
      <c r="L13" s="27">
        <f t="shared" si="12"/>
        <v>3.443</v>
      </c>
      <c r="M13" s="27">
        <f t="shared" si="13"/>
        <v>1.104</v>
      </c>
      <c r="O13" s="27">
        <f>'results-matlab'!AJ10</f>
        <v>9.887</v>
      </c>
      <c r="P13" s="27">
        <f>'results-matlab'!AK10</f>
        <v>12.871</v>
      </c>
      <c r="Q13" s="27">
        <f>'results-matlab'!AL10</f>
        <v>2.983</v>
      </c>
      <c r="R13" s="27">
        <f>'results-matlab'!AM10</f>
        <v>4.06</v>
      </c>
      <c r="S13" s="27">
        <f>'results-matlab'!AN10</f>
        <v>2.339</v>
      </c>
      <c r="T13" s="27">
        <f>'results-matlab'!AH10</f>
        <v>1.104</v>
      </c>
      <c r="U13" s="27">
        <f t="shared" si="6"/>
        <v>31.54253399109614</v>
      </c>
      <c r="V13" s="27">
        <f t="shared" si="7"/>
        <v>32.834255197406065</v>
      </c>
    </row>
    <row r="14" spans="1:22" ht="13.5" customHeight="1">
      <c r="A14" s="16" t="s">
        <v>101</v>
      </c>
      <c r="B14" s="32">
        <f>'results-matlab'!B11</f>
        <v>22.752</v>
      </c>
      <c r="C14" s="31">
        <f>'results-matlab'!D11</f>
        <v>2219</v>
      </c>
      <c r="D14" s="31">
        <f>'results-matlab'!F11</f>
        <v>55506.609</v>
      </c>
      <c r="E14" s="31">
        <f>'results-matlab'!H11</f>
        <v>25014.996</v>
      </c>
      <c r="F14" s="40">
        <f>'results-matlab'!C11</f>
        <v>54.22</v>
      </c>
      <c r="G14" s="26"/>
      <c r="H14" s="27">
        <f t="shared" si="8"/>
        <v>31.576999999999998</v>
      </c>
      <c r="I14" s="27">
        <f t="shared" si="9"/>
        <v>21.948999999999998</v>
      </c>
      <c r="J14" s="27">
        <f t="shared" si="10"/>
        <v>10.011</v>
      </c>
      <c r="K14" s="27">
        <f t="shared" si="11"/>
        <v>7.154</v>
      </c>
      <c r="L14" s="27">
        <f t="shared" si="12"/>
        <v>3.261</v>
      </c>
      <c r="M14" s="27">
        <f t="shared" si="13"/>
        <v>1.034</v>
      </c>
      <c r="O14" s="27">
        <f>'results-matlab'!AJ11</f>
        <v>9.628</v>
      </c>
      <c r="P14" s="27">
        <f>'results-matlab'!AK11</f>
        <v>11.938</v>
      </c>
      <c r="Q14" s="27">
        <f>'results-matlab'!AL11</f>
        <v>2.857</v>
      </c>
      <c r="R14" s="27">
        <f>'results-matlab'!AM11</f>
        <v>3.893</v>
      </c>
      <c r="S14" s="27">
        <f>'results-matlab'!AN11</f>
        <v>2.227</v>
      </c>
      <c r="T14" s="27">
        <f>'results-matlab'!AH11</f>
        <v>1.034</v>
      </c>
      <c r="U14" s="27">
        <f t="shared" si="6"/>
        <v>31.70345504639453</v>
      </c>
      <c r="V14" s="27">
        <f t="shared" si="7"/>
        <v>32.57416841474379</v>
      </c>
    </row>
    <row r="15" spans="1:22" ht="13.5" customHeight="1">
      <c r="A15" s="16" t="s">
        <v>102</v>
      </c>
      <c r="B15" s="32">
        <f>'results-matlab'!B12</f>
        <v>23.199</v>
      </c>
      <c r="C15" s="31">
        <f>'results-matlab'!D12</f>
        <v>2253</v>
      </c>
      <c r="D15" s="31">
        <f>'results-matlab'!F12</f>
        <v>54807.872</v>
      </c>
      <c r="E15" s="31">
        <f>'results-matlab'!H12</f>
        <v>24323.741</v>
      </c>
      <c r="F15" s="40">
        <f>'results-matlab'!C12</f>
        <v>42.74</v>
      </c>
      <c r="G15" s="26"/>
      <c r="H15" s="27">
        <f t="shared" si="8"/>
        <v>32.286</v>
      </c>
      <c r="I15" s="27">
        <f t="shared" si="9"/>
        <v>22.215</v>
      </c>
      <c r="J15" s="27">
        <f t="shared" si="10"/>
        <v>9.985</v>
      </c>
      <c r="K15" s="27">
        <f t="shared" si="11"/>
        <v>7.131</v>
      </c>
      <c r="L15" s="27">
        <f t="shared" si="12"/>
        <v>3.2319999999999998</v>
      </c>
      <c r="M15" s="27">
        <f t="shared" si="13"/>
        <v>0.964</v>
      </c>
      <c r="O15" s="27">
        <f>'results-matlab'!AJ12</f>
        <v>10.071</v>
      </c>
      <c r="P15" s="27">
        <f>'results-matlab'!AK12</f>
        <v>12.23</v>
      </c>
      <c r="Q15" s="27">
        <f>'results-matlab'!AL12</f>
        <v>2.854</v>
      </c>
      <c r="R15" s="27">
        <f>'results-matlab'!AM12</f>
        <v>3.899</v>
      </c>
      <c r="S15" s="27">
        <f>'results-matlab'!AN12</f>
        <v>2.268</v>
      </c>
      <c r="T15" s="27">
        <f>'results-matlab'!AH12</f>
        <v>0.964</v>
      </c>
      <c r="U15" s="27">
        <f t="shared" si="6"/>
        <v>30.926717462677317</v>
      </c>
      <c r="V15" s="27">
        <f t="shared" si="7"/>
        <v>32.36855282924386</v>
      </c>
    </row>
    <row r="16" spans="1:22" ht="13.5" customHeight="1">
      <c r="A16" s="16" t="s">
        <v>103</v>
      </c>
      <c r="B16" s="32">
        <f>'results-matlab'!B13</f>
        <v>23.887</v>
      </c>
      <c r="C16" s="31">
        <f>'results-matlab'!D13</f>
        <v>2299</v>
      </c>
      <c r="D16" s="31">
        <f>'results-matlab'!F13</f>
        <v>61448.369</v>
      </c>
      <c r="E16" s="31">
        <f>'results-matlab'!H13</f>
        <v>26725.542</v>
      </c>
      <c r="F16" s="40">
        <f>'results-matlab'!C13</f>
        <v>47.5</v>
      </c>
      <c r="G16" s="26"/>
      <c r="H16" s="27">
        <f t="shared" si="8"/>
        <v>31.287999999999997</v>
      </c>
      <c r="I16" s="27">
        <f t="shared" si="9"/>
        <v>21.653</v>
      </c>
      <c r="J16" s="27">
        <f t="shared" si="10"/>
        <v>9.939</v>
      </c>
      <c r="K16" s="27">
        <f t="shared" si="11"/>
        <v>7.18</v>
      </c>
      <c r="L16" s="27">
        <f t="shared" si="12"/>
        <v>3.3659999999999997</v>
      </c>
      <c r="M16" s="27">
        <f t="shared" si="13"/>
        <v>1.066</v>
      </c>
      <c r="O16" s="27">
        <f>'results-matlab'!AJ13</f>
        <v>9.635</v>
      </c>
      <c r="P16" s="27">
        <f>'results-matlab'!AK13</f>
        <v>11.714</v>
      </c>
      <c r="Q16" s="27">
        <f>'results-matlab'!AL13</f>
        <v>2.759</v>
      </c>
      <c r="R16" s="27">
        <f>'results-matlab'!AM13</f>
        <v>3.814</v>
      </c>
      <c r="S16" s="27">
        <f>'results-matlab'!AN13</f>
        <v>2.3</v>
      </c>
      <c r="T16" s="27">
        <f>'results-matlab'!AH13</f>
        <v>1.066</v>
      </c>
      <c r="U16" s="27">
        <f t="shared" si="6"/>
        <v>31.766172334441322</v>
      </c>
      <c r="V16" s="27">
        <f t="shared" si="7"/>
        <v>33.86658617567159</v>
      </c>
    </row>
    <row r="17" spans="1:22" ht="13.5" customHeight="1">
      <c r="A17" s="16" t="s">
        <v>104</v>
      </c>
      <c r="B17" s="32">
        <f>'results-matlab'!B14</f>
        <v>24.31</v>
      </c>
      <c r="C17" s="31">
        <f>'results-matlab'!D14</f>
        <v>2349</v>
      </c>
      <c r="D17" s="31">
        <f>'results-matlab'!F14</f>
        <v>66984.483</v>
      </c>
      <c r="E17" s="31">
        <f>'results-matlab'!H14</f>
        <v>28515.109</v>
      </c>
      <c r="F17" s="40">
        <f>'results-matlab'!C14</f>
        <v>48.81</v>
      </c>
      <c r="G17" s="26"/>
      <c r="H17" s="27">
        <f t="shared" si="8"/>
        <v>30.334</v>
      </c>
      <c r="I17" s="27">
        <f t="shared" si="9"/>
        <v>21.162</v>
      </c>
      <c r="J17" s="27">
        <f t="shared" si="10"/>
        <v>9.803</v>
      </c>
      <c r="K17" s="27">
        <f t="shared" si="11"/>
        <v>7.0760000000000005</v>
      </c>
      <c r="L17" s="27">
        <f t="shared" si="12"/>
        <v>3.2990000000000004</v>
      </c>
      <c r="M17" s="27">
        <f t="shared" si="13"/>
        <v>1.046</v>
      </c>
      <c r="O17" s="27">
        <f>'results-matlab'!AJ14</f>
        <v>9.172</v>
      </c>
      <c r="P17" s="27">
        <f>'results-matlab'!AK14</f>
        <v>11.359</v>
      </c>
      <c r="Q17" s="27">
        <f>'results-matlab'!AL14</f>
        <v>2.727</v>
      </c>
      <c r="R17" s="27">
        <f>'results-matlab'!AM14</f>
        <v>3.777</v>
      </c>
      <c r="S17" s="27">
        <f>'results-matlab'!AN14</f>
        <v>2.253</v>
      </c>
      <c r="T17" s="27">
        <f>'results-matlab'!AH14</f>
        <v>1.046</v>
      </c>
      <c r="U17" s="27">
        <f t="shared" si="6"/>
        <v>32.316872156655904</v>
      </c>
      <c r="V17" s="27">
        <f t="shared" si="7"/>
        <v>33.65296337855759</v>
      </c>
    </row>
    <row r="18" spans="1:22" ht="13.5" customHeight="1">
      <c r="A18" s="16" t="s">
        <v>105</v>
      </c>
      <c r="B18" s="32">
        <f>'results-matlab'!B15</f>
        <v>24.74</v>
      </c>
      <c r="C18" s="31">
        <f>'results-matlab'!D15</f>
        <v>2399</v>
      </c>
      <c r="D18" s="31">
        <f>'results-matlab'!F15</f>
        <v>75066.071</v>
      </c>
      <c r="E18" s="31">
        <f>'results-matlab'!H15</f>
        <v>31291.382</v>
      </c>
      <c r="F18" s="40">
        <f>'results-matlab'!C15</f>
        <v>48.81</v>
      </c>
      <c r="G18" s="26"/>
      <c r="H18" s="27">
        <f t="shared" si="8"/>
        <v>29.724</v>
      </c>
      <c r="I18" s="27">
        <f t="shared" si="9"/>
        <v>20.921</v>
      </c>
      <c r="J18" s="27">
        <f t="shared" si="10"/>
        <v>9.807</v>
      </c>
      <c r="K18" s="27">
        <f t="shared" si="11"/>
        <v>7.0600000000000005</v>
      </c>
      <c r="L18" s="27">
        <f t="shared" si="12"/>
        <v>3.243</v>
      </c>
      <c r="M18" s="27">
        <f t="shared" si="13"/>
        <v>0.967</v>
      </c>
      <c r="O18" s="27">
        <f>'results-matlab'!AJ15</f>
        <v>8.803</v>
      </c>
      <c r="P18" s="27">
        <f>'results-matlab'!AK15</f>
        <v>11.114</v>
      </c>
      <c r="Q18" s="27">
        <f>'results-matlab'!AL15</f>
        <v>2.747</v>
      </c>
      <c r="R18" s="27">
        <f>'results-matlab'!AM15</f>
        <v>3.817</v>
      </c>
      <c r="S18" s="27">
        <f>'results-matlab'!AN15</f>
        <v>2.276</v>
      </c>
      <c r="T18" s="27">
        <f>'results-matlab'!AH15</f>
        <v>0.967</v>
      </c>
      <c r="U18" s="27">
        <f t="shared" si="6"/>
        <v>32.993540573274124</v>
      </c>
      <c r="V18" s="27">
        <f t="shared" si="7"/>
        <v>33.06821657999388</v>
      </c>
    </row>
    <row r="19" spans="1:22" ht="13.5" customHeight="1">
      <c r="A19" s="16" t="s">
        <v>106</v>
      </c>
      <c r="B19" s="32">
        <f>'results-matlab'!B16</f>
        <v>25.607</v>
      </c>
      <c r="C19" s="31">
        <f>'results-matlab'!D16</f>
        <v>2449</v>
      </c>
      <c r="D19" s="31">
        <f>'results-matlab'!F16</f>
        <v>81296.571</v>
      </c>
      <c r="E19" s="31">
        <f>'results-matlab'!H16</f>
        <v>33198.703</v>
      </c>
      <c r="F19" s="40">
        <f>'results-matlab'!C16</f>
        <v>38.21</v>
      </c>
      <c r="G19" s="26"/>
      <c r="H19" s="27">
        <f t="shared" si="0"/>
        <v>30.994</v>
      </c>
      <c r="I19" s="27">
        <f t="shared" si="1"/>
        <v>21.793</v>
      </c>
      <c r="J19" s="27">
        <f t="shared" si="2"/>
        <v>10.106</v>
      </c>
      <c r="K19" s="27">
        <f t="shared" si="3"/>
        <v>7.237</v>
      </c>
      <c r="L19" s="27">
        <f t="shared" si="4"/>
        <v>3.308</v>
      </c>
      <c r="M19" s="27">
        <f t="shared" si="5"/>
        <v>1.026</v>
      </c>
      <c r="O19" s="27">
        <f>'results-matlab'!AJ16</f>
        <v>9.201</v>
      </c>
      <c r="P19" s="27">
        <f>'results-matlab'!AK16</f>
        <v>11.687</v>
      </c>
      <c r="Q19" s="27">
        <f>'results-matlab'!AL16</f>
        <v>2.869</v>
      </c>
      <c r="R19" s="27">
        <f>'results-matlab'!AM16</f>
        <v>3.929</v>
      </c>
      <c r="S19" s="27">
        <f>'results-matlab'!AN16</f>
        <v>2.282</v>
      </c>
      <c r="T19" s="27">
        <f>'results-matlab'!AH16</f>
        <v>1.026</v>
      </c>
      <c r="U19" s="27">
        <f t="shared" si="6"/>
        <v>32.606310898883656</v>
      </c>
      <c r="V19" s="27">
        <f t="shared" si="7"/>
        <v>32.73302988323768</v>
      </c>
    </row>
    <row r="20" spans="1:22" ht="13.5" customHeight="1">
      <c r="A20" s="16" t="s">
        <v>107</v>
      </c>
      <c r="B20" s="32">
        <f>'results-matlab'!B17</f>
        <v>25.908</v>
      </c>
      <c r="C20" s="31">
        <f>'results-matlab'!D17</f>
        <v>2499</v>
      </c>
      <c r="D20" s="31">
        <f>'results-matlab'!F17</f>
        <v>91021.904</v>
      </c>
      <c r="E20" s="31">
        <f>'results-matlab'!H17</f>
        <v>36428.616</v>
      </c>
      <c r="F20" s="40">
        <f>'results-matlab'!C17</f>
        <v>46.52</v>
      </c>
      <c r="G20" s="26"/>
      <c r="H20" s="27">
        <f t="shared" si="0"/>
        <v>31.467</v>
      </c>
      <c r="I20" s="27">
        <f t="shared" si="1"/>
        <v>22.354</v>
      </c>
      <c r="J20" s="27">
        <f t="shared" si="2"/>
        <v>10.535</v>
      </c>
      <c r="K20" s="27">
        <f t="shared" si="3"/>
        <v>7.5809999999999995</v>
      </c>
      <c r="L20" s="27">
        <f t="shared" si="4"/>
        <v>3.505</v>
      </c>
      <c r="M20" s="27">
        <f t="shared" si="5"/>
        <v>1.086</v>
      </c>
      <c r="O20" s="27">
        <f>'results-matlab'!AJ17</f>
        <v>9.113</v>
      </c>
      <c r="P20" s="27">
        <f>'results-matlab'!AK17</f>
        <v>11.819</v>
      </c>
      <c r="Q20" s="27">
        <f>'results-matlab'!AL17</f>
        <v>2.954</v>
      </c>
      <c r="R20" s="27">
        <f>'results-matlab'!AM17</f>
        <v>4.076</v>
      </c>
      <c r="S20" s="27">
        <f>'results-matlab'!AN17</f>
        <v>2.419</v>
      </c>
      <c r="T20" s="27">
        <f>'results-matlab'!AH17</f>
        <v>1.086</v>
      </c>
      <c r="U20" s="27">
        <f t="shared" si="6"/>
        <v>33.479518225442526</v>
      </c>
      <c r="V20" s="27">
        <f t="shared" si="7"/>
        <v>33.27005220692928</v>
      </c>
    </row>
    <row r="21" spans="1:22" ht="13.5" customHeight="1">
      <c r="A21" s="16" t="s">
        <v>124</v>
      </c>
      <c r="B21" s="32">
        <f>'results-matlab'!B18</f>
        <v>26.904</v>
      </c>
      <c r="C21" s="31">
        <f>'results-matlab'!D18</f>
        <v>2564</v>
      </c>
      <c r="D21" s="31">
        <f>'results-matlab'!F18</f>
        <v>107103.22</v>
      </c>
      <c r="E21" s="31">
        <f>'results-matlab'!H18</f>
        <v>41773.068</v>
      </c>
      <c r="F21" s="40">
        <f>'results-matlab'!C18</f>
        <v>48.87</v>
      </c>
      <c r="G21" s="26"/>
      <c r="H21" s="27">
        <f t="shared" si="0"/>
        <v>31.564</v>
      </c>
      <c r="I21" s="27">
        <f t="shared" si="1"/>
        <v>22.695999999999998</v>
      </c>
      <c r="J21" s="27">
        <f t="shared" si="2"/>
        <v>10.866</v>
      </c>
      <c r="K21" s="27">
        <f t="shared" si="3"/>
        <v>7.849</v>
      </c>
      <c r="L21" s="27">
        <f t="shared" si="4"/>
        <v>3.616</v>
      </c>
      <c r="M21" s="27">
        <f t="shared" si="5"/>
        <v>1.056</v>
      </c>
      <c r="O21" s="27">
        <f>'results-matlab'!AJ18</f>
        <v>8.868</v>
      </c>
      <c r="P21" s="27">
        <f>'results-matlab'!AK18</f>
        <v>11.83</v>
      </c>
      <c r="Q21" s="27">
        <f>'results-matlab'!AL18</f>
        <v>3.017</v>
      </c>
      <c r="R21" s="27">
        <f>'results-matlab'!AM18</f>
        <v>4.233</v>
      </c>
      <c r="S21" s="27">
        <f>'results-matlab'!AN18</f>
        <v>2.56</v>
      </c>
      <c r="T21" s="27">
        <f>'results-matlab'!AH18</f>
        <v>1.056</v>
      </c>
      <c r="U21" s="27">
        <f t="shared" si="6"/>
        <v>34.42529463946268</v>
      </c>
      <c r="V21" s="27">
        <f t="shared" si="7"/>
        <v>33.278115221792746</v>
      </c>
    </row>
    <row r="22" spans="1:22" ht="13.5" customHeight="1">
      <c r="A22" s="16" t="s">
        <v>125</v>
      </c>
      <c r="B22" s="32">
        <f>'results-matlab'!B19</f>
        <v>28.882</v>
      </c>
      <c r="C22" s="31">
        <f>'results-matlab'!D19</f>
        <v>2634</v>
      </c>
      <c r="D22" s="31">
        <f>'results-matlab'!F19</f>
        <v>120330.97</v>
      </c>
      <c r="E22" s="31">
        <f>'results-matlab'!H19</f>
        <v>45677.321</v>
      </c>
      <c r="F22" s="40">
        <f>'results-matlab'!C19</f>
        <v>48.03</v>
      </c>
      <c r="G22" s="26"/>
      <c r="H22" s="27">
        <f t="shared" si="0"/>
        <v>31.723</v>
      </c>
      <c r="I22" s="27">
        <f t="shared" si="1"/>
        <v>22.825</v>
      </c>
      <c r="J22" s="27">
        <f t="shared" si="2"/>
        <v>10.91</v>
      </c>
      <c r="K22" s="27">
        <f t="shared" si="3"/>
        <v>7.875</v>
      </c>
      <c r="L22" s="27">
        <f t="shared" si="4"/>
        <v>3.635</v>
      </c>
      <c r="M22" s="27">
        <f t="shared" si="5"/>
        <v>1.117</v>
      </c>
      <c r="O22" s="27">
        <f>'results-matlab'!AJ19</f>
        <v>8.898</v>
      </c>
      <c r="P22" s="27">
        <f>'results-matlab'!AK19</f>
        <v>11.915</v>
      </c>
      <c r="Q22" s="27">
        <f>'results-matlab'!AL19</f>
        <v>3.035</v>
      </c>
      <c r="R22" s="27">
        <f>'results-matlab'!AM19</f>
        <v>4.24</v>
      </c>
      <c r="S22" s="27">
        <f>'results-matlab'!AN19</f>
        <v>2.518</v>
      </c>
      <c r="T22" s="27">
        <f>'results-matlab'!AH19</f>
        <v>1.117</v>
      </c>
      <c r="U22" s="27">
        <f t="shared" si="6"/>
        <v>34.39145099769883</v>
      </c>
      <c r="V22" s="27">
        <f t="shared" si="7"/>
        <v>33.31805682859761</v>
      </c>
    </row>
    <row r="23" spans="1:22" ht="13.5" customHeight="1">
      <c r="A23" s="16" t="s">
        <v>108</v>
      </c>
      <c r="B23" s="32">
        <f>'results-matlab'!B20</f>
        <v>30.824</v>
      </c>
      <c r="C23" s="31">
        <f>'results-matlab'!D20</f>
        <v>2705</v>
      </c>
      <c r="D23" s="31">
        <f>'results-matlab'!F20</f>
        <v>132117.64</v>
      </c>
      <c r="E23" s="31">
        <f>'results-matlab'!H20</f>
        <v>48845.441</v>
      </c>
      <c r="F23" s="40">
        <f>'results-matlab'!C20</f>
        <v>55.67</v>
      </c>
      <c r="G23" s="26"/>
      <c r="H23" s="27">
        <f t="shared" si="0"/>
        <v>31.6</v>
      </c>
      <c r="I23" s="27">
        <f t="shared" si="1"/>
        <v>22.595</v>
      </c>
      <c r="J23" s="27">
        <f t="shared" si="2"/>
        <v>10.672</v>
      </c>
      <c r="K23" s="27">
        <f t="shared" si="3"/>
        <v>7.6690000000000005</v>
      </c>
      <c r="L23" s="27">
        <f t="shared" si="4"/>
        <v>3.498</v>
      </c>
      <c r="M23" s="27">
        <f t="shared" si="5"/>
        <v>1.048</v>
      </c>
      <c r="O23" s="27">
        <f>'results-matlab'!AJ20</f>
        <v>9.005</v>
      </c>
      <c r="P23" s="27">
        <f>'results-matlab'!AK20</f>
        <v>11.923</v>
      </c>
      <c r="Q23" s="27">
        <f>'results-matlab'!AL20</f>
        <v>3.003</v>
      </c>
      <c r="R23" s="27">
        <f>'results-matlab'!AM20</f>
        <v>4.171</v>
      </c>
      <c r="S23" s="27">
        <f>'results-matlab'!AN20</f>
        <v>2.45</v>
      </c>
      <c r="T23" s="27">
        <f>'results-matlab'!AH20</f>
        <v>1.048</v>
      </c>
      <c r="U23" s="27">
        <f t="shared" si="6"/>
        <v>33.77215189873418</v>
      </c>
      <c r="V23" s="27">
        <f t="shared" si="7"/>
        <v>32.77736131934033</v>
      </c>
    </row>
    <row r="24" spans="1:22" ht="13.5" customHeight="1">
      <c r="A24" s="16" t="s">
        <v>109</v>
      </c>
      <c r="B24" s="32">
        <f>'results-matlab'!B21</f>
        <v>33.593</v>
      </c>
      <c r="C24" s="31">
        <f>'results-matlab'!D21</f>
        <v>2775</v>
      </c>
      <c r="D24" s="31">
        <f>'results-matlab'!F21</f>
        <v>138904.87</v>
      </c>
      <c r="E24" s="31">
        <f>'results-matlab'!H21</f>
        <v>50051.299</v>
      </c>
      <c r="F24" s="40">
        <f>'results-matlab'!C21</f>
        <v>63.07</v>
      </c>
      <c r="G24" s="26"/>
      <c r="H24" s="27">
        <f t="shared" si="0"/>
        <v>32.286</v>
      </c>
      <c r="I24" s="27">
        <f t="shared" si="1"/>
        <v>23.012999999999998</v>
      </c>
      <c r="J24" s="27">
        <f t="shared" si="2"/>
        <v>10.859</v>
      </c>
      <c r="K24" s="27">
        <f t="shared" si="3"/>
        <v>7.805</v>
      </c>
      <c r="L24" s="27">
        <f t="shared" si="4"/>
        <v>3.579</v>
      </c>
      <c r="M24" s="27">
        <f t="shared" si="5"/>
        <v>1.081</v>
      </c>
      <c r="O24" s="27">
        <f>'results-matlab'!AJ21</f>
        <v>9.273</v>
      </c>
      <c r="P24" s="27">
        <f>'results-matlab'!AK21</f>
        <v>12.154</v>
      </c>
      <c r="Q24" s="27">
        <f>'results-matlab'!AL21</f>
        <v>3.054</v>
      </c>
      <c r="R24" s="27">
        <f>'results-matlab'!AM21</f>
        <v>4.226</v>
      </c>
      <c r="S24" s="27">
        <f>'results-matlab'!AN21</f>
        <v>2.498</v>
      </c>
      <c r="T24" s="27">
        <f>'results-matlab'!AH21</f>
        <v>1.081</v>
      </c>
      <c r="U24" s="27">
        <f t="shared" si="6"/>
        <v>33.633773152449976</v>
      </c>
      <c r="V24" s="27">
        <f t="shared" si="7"/>
        <v>32.9588359885809</v>
      </c>
    </row>
    <row r="25" spans="1:22" ht="13.5" customHeight="1">
      <c r="A25" s="16" t="s">
        <v>110</v>
      </c>
      <c r="B25" s="32">
        <f>'results-matlab'!B22</f>
        <v>35.326</v>
      </c>
      <c r="C25" s="31">
        <f>'results-matlab'!D22</f>
        <v>2846</v>
      </c>
      <c r="D25" s="31">
        <f>'results-matlab'!F22</f>
        <v>156413.88</v>
      </c>
      <c r="E25" s="31">
        <f>'results-matlab'!H22</f>
        <v>54965.188</v>
      </c>
      <c r="F25" s="40">
        <f>'results-matlab'!C22</f>
        <v>62.75</v>
      </c>
      <c r="G25" s="26"/>
      <c r="H25" s="27">
        <f t="shared" si="0"/>
        <v>32.696</v>
      </c>
      <c r="I25" s="27">
        <f t="shared" si="1"/>
        <v>23.32</v>
      </c>
      <c r="J25" s="27">
        <f t="shared" si="2"/>
        <v>11.001</v>
      </c>
      <c r="K25" s="27">
        <f t="shared" si="3"/>
        <v>7.915</v>
      </c>
      <c r="L25" s="27">
        <f t="shared" si="4"/>
        <v>3.6580000000000004</v>
      </c>
      <c r="M25" s="27">
        <f t="shared" si="5"/>
        <v>1.139</v>
      </c>
      <c r="O25" s="27">
        <f>'results-matlab'!AJ22</f>
        <v>9.376</v>
      </c>
      <c r="P25" s="27">
        <f>'results-matlab'!AK22</f>
        <v>12.319</v>
      </c>
      <c r="Q25" s="27">
        <f>'results-matlab'!AL22</f>
        <v>3.086</v>
      </c>
      <c r="R25" s="27">
        <f>'results-matlab'!AM22</f>
        <v>4.257</v>
      </c>
      <c r="S25" s="27">
        <f>'results-matlab'!AN22</f>
        <v>2.519</v>
      </c>
      <c r="T25" s="27">
        <f>'results-matlab'!AH22</f>
        <v>1.139</v>
      </c>
      <c r="U25" s="27">
        <f t="shared" si="6"/>
        <v>33.64631759236604</v>
      </c>
      <c r="V25" s="27">
        <f t="shared" si="7"/>
        <v>33.251522588855565</v>
      </c>
    </row>
    <row r="26" spans="1:22" ht="13.5" customHeight="1">
      <c r="A26" s="16" t="s">
        <v>111</v>
      </c>
      <c r="B26" s="32">
        <f>'results-matlab'!B23</f>
        <v>39.017</v>
      </c>
      <c r="C26" s="31">
        <f>'results-matlab'!D23</f>
        <v>2903</v>
      </c>
      <c r="D26" s="31">
        <f>'results-matlab'!F23</f>
        <v>180233.58</v>
      </c>
      <c r="E26" s="31">
        <f>'results-matlab'!H23</f>
        <v>62089.027</v>
      </c>
      <c r="F26" s="40">
        <f>'results-matlab'!C23</f>
        <v>68.99</v>
      </c>
      <c r="G26" s="26"/>
      <c r="H26" s="27">
        <f t="shared" si="0"/>
        <v>32.494</v>
      </c>
      <c r="I26" s="27">
        <f t="shared" si="1"/>
        <v>23.026000000000003</v>
      </c>
      <c r="J26" s="27">
        <f t="shared" si="2"/>
        <v>10.809000000000001</v>
      </c>
      <c r="K26" s="27">
        <f t="shared" si="3"/>
        <v>7.785</v>
      </c>
      <c r="L26" s="27">
        <f t="shared" si="4"/>
        <v>3.622</v>
      </c>
      <c r="M26" s="27">
        <f t="shared" si="5"/>
        <v>1.139</v>
      </c>
      <c r="O26" s="27">
        <f>'results-matlab'!AJ23</f>
        <v>9.468</v>
      </c>
      <c r="P26" s="27">
        <f>'results-matlab'!AK23</f>
        <v>12.217</v>
      </c>
      <c r="Q26" s="27">
        <f>'results-matlab'!AL23</f>
        <v>3.024</v>
      </c>
      <c r="R26" s="27">
        <f>'results-matlab'!AM23</f>
        <v>4.163</v>
      </c>
      <c r="S26" s="27">
        <f>'results-matlab'!AN23</f>
        <v>2.483</v>
      </c>
      <c r="T26" s="27">
        <f>'results-matlab'!AH23</f>
        <v>1.139</v>
      </c>
      <c r="U26" s="27">
        <f t="shared" si="6"/>
        <v>33.264602695882324</v>
      </c>
      <c r="V26" s="27">
        <f t="shared" si="7"/>
        <v>33.50911277639004</v>
      </c>
    </row>
    <row r="27" spans="1:22" ht="13.5" customHeight="1">
      <c r="A27" s="16" t="s">
        <v>112</v>
      </c>
      <c r="B27" s="32">
        <f>'results-matlab'!B24</f>
        <v>45.703</v>
      </c>
      <c r="C27" s="31">
        <f>'results-matlab'!D24</f>
        <v>2956</v>
      </c>
      <c r="D27" s="31">
        <f>'results-matlab'!F24</f>
        <v>187907.06</v>
      </c>
      <c r="E27" s="31">
        <f>'results-matlab'!H24</f>
        <v>63578.235</v>
      </c>
      <c r="F27" s="40">
        <f>'results-matlab'!C24</f>
        <v>75.95</v>
      </c>
      <c r="G27" s="26"/>
      <c r="H27" s="27">
        <f t="shared" si="0"/>
        <v>30.962</v>
      </c>
      <c r="I27" s="27">
        <f t="shared" si="1"/>
        <v>21.514</v>
      </c>
      <c r="J27" s="27">
        <f t="shared" si="2"/>
        <v>9.767</v>
      </c>
      <c r="K27" s="27">
        <f t="shared" si="3"/>
        <v>6.975</v>
      </c>
      <c r="L27" s="27">
        <f t="shared" si="4"/>
        <v>3.199</v>
      </c>
      <c r="M27" s="27">
        <f t="shared" si="5"/>
        <v>1.044</v>
      </c>
      <c r="O27" s="27">
        <f>'results-matlab'!AJ24</f>
        <v>9.448</v>
      </c>
      <c r="P27" s="27">
        <f>'results-matlab'!AK24</f>
        <v>11.747</v>
      </c>
      <c r="Q27" s="27">
        <f>'results-matlab'!AL24</f>
        <v>2.792</v>
      </c>
      <c r="R27" s="27">
        <f>'results-matlab'!AM24</f>
        <v>3.776</v>
      </c>
      <c r="S27" s="27">
        <f>'results-matlab'!AN24</f>
        <v>2.155</v>
      </c>
      <c r="T27" s="27">
        <f>'results-matlab'!AH24</f>
        <v>1.044</v>
      </c>
      <c r="U27" s="27">
        <f t="shared" si="6"/>
        <v>31.545119824300755</v>
      </c>
      <c r="V27" s="27">
        <f t="shared" si="7"/>
        <v>32.75314835671138</v>
      </c>
    </row>
    <row r="28" spans="1:22" ht="13.5" customHeight="1">
      <c r="A28" s="16" t="s">
        <v>113</v>
      </c>
      <c r="B28" s="32">
        <f>'results-matlab'!B25</f>
        <v>52.714</v>
      </c>
      <c r="C28" s="31">
        <f>'results-matlab'!D25</f>
        <v>3008</v>
      </c>
      <c r="D28" s="31">
        <f>'results-matlab'!F25</f>
        <v>174529.44</v>
      </c>
      <c r="E28" s="31">
        <f>'results-matlab'!H25</f>
        <v>58017.414</v>
      </c>
      <c r="F28" s="40">
        <f>'results-matlab'!C25</f>
        <v>78.88</v>
      </c>
      <c r="G28" s="26"/>
      <c r="H28" s="27">
        <f t="shared" si="0"/>
        <v>30.287999999999997</v>
      </c>
      <c r="I28" s="27">
        <f t="shared" si="1"/>
        <v>20.47</v>
      </c>
      <c r="J28" s="27">
        <f t="shared" si="2"/>
        <v>8.787</v>
      </c>
      <c r="K28" s="27">
        <f t="shared" si="3"/>
        <v>6.147</v>
      </c>
      <c r="L28" s="27">
        <f t="shared" si="4"/>
        <v>2.679</v>
      </c>
      <c r="M28" s="27">
        <f t="shared" si="5"/>
        <v>0.828</v>
      </c>
      <c r="O28" s="27">
        <f>'results-matlab'!AJ25</f>
        <v>9.818</v>
      </c>
      <c r="P28" s="27">
        <f>'results-matlab'!AK25</f>
        <v>11.683</v>
      </c>
      <c r="Q28" s="27">
        <f>'results-matlab'!AL25</f>
        <v>2.64</v>
      </c>
      <c r="R28" s="27">
        <f>'results-matlab'!AM25</f>
        <v>3.468</v>
      </c>
      <c r="S28" s="27">
        <f>'results-matlab'!AN25</f>
        <v>1.851</v>
      </c>
      <c r="T28" s="27">
        <f>'results-matlab'!AH25</f>
        <v>0.828</v>
      </c>
      <c r="U28" s="27">
        <f t="shared" si="6"/>
        <v>29.011489698890657</v>
      </c>
      <c r="V28" s="27">
        <f t="shared" si="7"/>
        <v>30.48822123591669</v>
      </c>
    </row>
    <row r="29" spans="1:22" ht="13.5" customHeight="1">
      <c r="A29" s="16" t="s">
        <v>114</v>
      </c>
      <c r="B29" s="32">
        <f>'results-matlab'!B26</f>
        <v>54.447</v>
      </c>
      <c r="C29" s="31">
        <f>'results-matlab'!D26</f>
        <v>3061</v>
      </c>
      <c r="D29" s="31">
        <f>'results-matlab'!F26</f>
        <v>181722.73</v>
      </c>
      <c r="E29" s="31">
        <f>'results-matlab'!H26</f>
        <v>59368.566</v>
      </c>
      <c r="F29" s="40">
        <f>'results-matlab'!C26</f>
        <v>81.39</v>
      </c>
      <c r="G29" s="26"/>
      <c r="H29" s="27">
        <f t="shared" si="0"/>
        <v>29.925000000000004</v>
      </c>
      <c r="I29" s="27">
        <f t="shared" si="1"/>
        <v>20.121000000000002</v>
      </c>
      <c r="J29" s="27">
        <f t="shared" si="2"/>
        <v>8.494</v>
      </c>
      <c r="K29" s="27">
        <f t="shared" si="3"/>
        <v>5.901</v>
      </c>
      <c r="L29" s="27">
        <f t="shared" si="4"/>
        <v>2.559</v>
      </c>
      <c r="M29" s="27">
        <f t="shared" si="5"/>
        <v>0.789</v>
      </c>
      <c r="O29" s="27">
        <f>'results-matlab'!AJ26</f>
        <v>9.804</v>
      </c>
      <c r="P29" s="27">
        <f>'results-matlab'!AK26</f>
        <v>11.627</v>
      </c>
      <c r="Q29" s="27">
        <f>'results-matlab'!AL26</f>
        <v>2.593</v>
      </c>
      <c r="R29" s="27">
        <f>'results-matlab'!AM26</f>
        <v>3.342</v>
      </c>
      <c r="S29" s="27">
        <f>'results-matlab'!AN26</f>
        <v>1.77</v>
      </c>
      <c r="T29" s="27">
        <f>'results-matlab'!AH26</f>
        <v>0.789</v>
      </c>
      <c r="U29" s="27">
        <f t="shared" si="6"/>
        <v>28.38429406850459</v>
      </c>
      <c r="V29" s="27">
        <f t="shared" si="7"/>
        <v>30.127148575465036</v>
      </c>
    </row>
    <row r="30" spans="1:22" ht="13.5" customHeight="1">
      <c r="A30" s="16" t="s">
        <v>115</v>
      </c>
      <c r="B30" s="32">
        <f>'results-matlab'!B27</f>
        <v>56.666</v>
      </c>
      <c r="C30" s="31">
        <f>'results-matlab'!D27</f>
        <v>3114</v>
      </c>
      <c r="D30" s="31">
        <f>'results-matlab'!F27</f>
        <v>191422.96</v>
      </c>
      <c r="E30" s="31">
        <f>'results-matlab'!H27</f>
        <v>61479.132</v>
      </c>
      <c r="F30" s="40">
        <f>'results-matlab'!C27</f>
        <v>83.64</v>
      </c>
      <c r="G30" s="26"/>
      <c r="H30" s="27">
        <f t="shared" si="0"/>
        <v>29.889000000000003</v>
      </c>
      <c r="I30" s="27">
        <f t="shared" si="1"/>
        <v>20.060000000000002</v>
      </c>
      <c r="J30" s="27">
        <f t="shared" si="2"/>
        <v>8.396</v>
      </c>
      <c r="K30" s="27">
        <f t="shared" si="3"/>
        <v>5.815</v>
      </c>
      <c r="L30" s="27">
        <f t="shared" si="4"/>
        <v>2.5090000000000003</v>
      </c>
      <c r="M30" s="27">
        <f t="shared" si="5"/>
        <v>0.76</v>
      </c>
      <c r="O30" s="27">
        <f>'results-matlab'!AJ27</f>
        <v>9.829</v>
      </c>
      <c r="P30" s="27">
        <f>'results-matlab'!AK27</f>
        <v>11.664</v>
      </c>
      <c r="Q30" s="27">
        <f>'results-matlab'!AL27</f>
        <v>2.581</v>
      </c>
      <c r="R30" s="27">
        <f>'results-matlab'!AM27</f>
        <v>3.306</v>
      </c>
      <c r="S30" s="27">
        <f>'results-matlab'!AN27</f>
        <v>1.749</v>
      </c>
      <c r="T30" s="27">
        <f>'results-matlab'!AH27</f>
        <v>0.76</v>
      </c>
      <c r="U30" s="27">
        <f t="shared" si="6"/>
        <v>28.090601893673256</v>
      </c>
      <c r="V30" s="27">
        <f t="shared" si="7"/>
        <v>29.88327775131015</v>
      </c>
    </row>
    <row r="31" spans="1:22" ht="13.5" customHeight="1">
      <c r="A31" s="16" t="s">
        <v>116</v>
      </c>
      <c r="B31" s="32">
        <f>'results-matlab'!B28</f>
        <v>62.835</v>
      </c>
      <c r="C31" s="31">
        <f>'results-matlab'!D28</f>
        <v>3207</v>
      </c>
      <c r="D31" s="31">
        <f>'results-matlab'!F28</f>
        <v>198121.89</v>
      </c>
      <c r="E31" s="31">
        <f>'results-matlab'!H28</f>
        <v>61770.344</v>
      </c>
      <c r="F31" s="40">
        <f>'results-matlab'!C28</f>
        <v>86.9</v>
      </c>
      <c r="G31" s="26"/>
      <c r="H31" s="27">
        <f t="shared" si="0"/>
        <v>29.866</v>
      </c>
      <c r="I31" s="27">
        <f t="shared" si="1"/>
        <v>20.018</v>
      </c>
      <c r="J31" s="27">
        <f t="shared" si="2"/>
        <v>8.397</v>
      </c>
      <c r="K31" s="27">
        <f t="shared" si="3"/>
        <v>5.846</v>
      </c>
      <c r="L31" s="27">
        <f t="shared" si="4"/>
        <v>2.58</v>
      </c>
      <c r="M31" s="27">
        <f t="shared" si="5"/>
        <v>0.835</v>
      </c>
      <c r="O31" s="27">
        <f>'results-matlab'!AJ28</f>
        <v>9.848</v>
      </c>
      <c r="P31" s="27">
        <f>'results-matlab'!AK28</f>
        <v>11.621</v>
      </c>
      <c r="Q31" s="27">
        <f>'results-matlab'!AL28</f>
        <v>2.551</v>
      </c>
      <c r="R31" s="27">
        <f>'results-matlab'!AM28</f>
        <v>3.266</v>
      </c>
      <c r="S31" s="27">
        <f>'results-matlab'!AN28</f>
        <v>1.745</v>
      </c>
      <c r="T31" s="27">
        <f>'results-matlab'!AH28</f>
        <v>0.835</v>
      </c>
      <c r="U31" s="27">
        <f t="shared" si="6"/>
        <v>28.115582937119132</v>
      </c>
      <c r="V31" s="27">
        <f t="shared" si="7"/>
        <v>30.725259021078955</v>
      </c>
    </row>
    <row r="32" spans="1:22" ht="13.5" customHeight="1">
      <c r="A32" s="16" t="s">
        <v>117</v>
      </c>
      <c r="B32" s="32">
        <f>'results-matlab'!B29</f>
        <v>68.752</v>
      </c>
      <c r="C32" s="31">
        <f>'results-matlab'!D29</f>
        <v>3315</v>
      </c>
      <c r="D32" s="31">
        <f>'results-matlab'!F29</f>
        <v>201364.93</v>
      </c>
      <c r="E32" s="31">
        <f>'results-matlab'!H29</f>
        <v>60746.227</v>
      </c>
      <c r="F32" s="40">
        <f>'results-matlab'!C29</f>
        <v>87.52</v>
      </c>
      <c r="G32" s="26"/>
      <c r="H32" s="27">
        <f t="shared" si="0"/>
        <v>29.875</v>
      </c>
      <c r="I32" s="27">
        <f t="shared" si="1"/>
        <v>19.997999999999998</v>
      </c>
      <c r="J32" s="27">
        <f t="shared" si="2"/>
        <v>8.386</v>
      </c>
      <c r="K32" s="27">
        <f t="shared" si="3"/>
        <v>5.85</v>
      </c>
      <c r="L32" s="27">
        <f t="shared" si="4"/>
        <v>2.621</v>
      </c>
      <c r="M32" s="27">
        <f t="shared" si="5"/>
        <v>0.858</v>
      </c>
      <c r="O32" s="27">
        <f>'results-matlab'!AJ29</f>
        <v>9.877</v>
      </c>
      <c r="P32" s="27">
        <f>'results-matlab'!AK29</f>
        <v>11.612</v>
      </c>
      <c r="Q32" s="27">
        <f>'results-matlab'!AL29</f>
        <v>2.536</v>
      </c>
      <c r="R32" s="27">
        <f>'results-matlab'!AM29</f>
        <v>3.229</v>
      </c>
      <c r="S32" s="27">
        <f>'results-matlab'!AN29</f>
        <v>1.763</v>
      </c>
      <c r="T32" s="27">
        <f>'results-matlab'!AH29</f>
        <v>0.858</v>
      </c>
      <c r="U32" s="27">
        <f t="shared" si="6"/>
        <v>28.070292887029286</v>
      </c>
      <c r="V32" s="27">
        <f t="shared" si="7"/>
        <v>31.254471738611976</v>
      </c>
    </row>
    <row r="33" spans="1:22" ht="13.5" customHeight="1">
      <c r="A33" s="16" t="s">
        <v>118</v>
      </c>
      <c r="B33" s="32">
        <f>'results-matlab'!B30</f>
        <v>73.057</v>
      </c>
      <c r="C33" s="31">
        <f>'results-matlab'!D30</f>
        <v>3422</v>
      </c>
      <c r="D33" s="31">
        <f>'results-matlab'!F30</f>
        <v>203694.3</v>
      </c>
      <c r="E33" s="31">
        <f>'results-matlab'!H30</f>
        <v>59519.448</v>
      </c>
      <c r="F33" s="40">
        <f>'results-matlab'!C30</f>
        <v>90.66</v>
      </c>
      <c r="G33" s="26"/>
      <c r="H33" s="27">
        <f t="shared" si="0"/>
        <v>30.352000000000004</v>
      </c>
      <c r="I33" s="27">
        <f t="shared" si="1"/>
        <v>20.636000000000003</v>
      </c>
      <c r="J33" s="27">
        <f t="shared" si="2"/>
        <v>9.051</v>
      </c>
      <c r="K33" s="27">
        <f t="shared" si="3"/>
        <v>6.482</v>
      </c>
      <c r="L33" s="27">
        <f t="shared" si="4"/>
        <v>3.16</v>
      </c>
      <c r="M33" s="27">
        <f t="shared" si="5"/>
        <v>1.251</v>
      </c>
      <c r="O33" s="27">
        <f>'results-matlab'!AJ30</f>
        <v>9.716</v>
      </c>
      <c r="P33" s="27">
        <f>'results-matlab'!AK30</f>
        <v>11.585</v>
      </c>
      <c r="Q33" s="27">
        <f>'results-matlab'!AL30</f>
        <v>2.569</v>
      </c>
      <c r="R33" s="27">
        <f>'results-matlab'!AM30</f>
        <v>3.322</v>
      </c>
      <c r="S33" s="27">
        <f>'results-matlab'!AN30</f>
        <v>1.909</v>
      </c>
      <c r="T33" s="27">
        <f>'results-matlab'!AH30</f>
        <v>1.251</v>
      </c>
      <c r="U33" s="27">
        <f t="shared" si="6"/>
        <v>29.820110701107005</v>
      </c>
      <c r="V33" s="27">
        <f t="shared" si="7"/>
        <v>34.913269252016356</v>
      </c>
    </row>
    <row r="34" spans="1:22" ht="13.5" customHeight="1">
      <c r="A34" s="16" t="s">
        <v>119</v>
      </c>
      <c r="B34" s="32">
        <f>'results-matlab'!B31</f>
        <v>74.809</v>
      </c>
      <c r="C34" s="31">
        <f>'results-matlab'!D31</f>
        <v>3530</v>
      </c>
      <c r="D34" s="31">
        <f>'results-matlab'!F31</f>
        <v>215591.15</v>
      </c>
      <c r="E34" s="31">
        <f>'results-matlab'!H31</f>
        <v>61077.874</v>
      </c>
      <c r="F34" s="40">
        <f>'results-matlab'!C31</f>
        <v>88.05</v>
      </c>
      <c r="G34" s="26"/>
      <c r="H34" s="27">
        <f t="shared" si="0"/>
        <v>30.781</v>
      </c>
      <c r="I34" s="27">
        <f t="shared" si="1"/>
        <v>20.927</v>
      </c>
      <c r="J34" s="27">
        <f t="shared" si="2"/>
        <v>9.07</v>
      </c>
      <c r="K34" s="27">
        <f t="shared" si="3"/>
        <v>6.404999999999999</v>
      </c>
      <c r="L34" s="27">
        <f t="shared" si="4"/>
        <v>2.9379999999999997</v>
      </c>
      <c r="M34" s="27">
        <f t="shared" si="5"/>
        <v>0.964</v>
      </c>
      <c r="O34" s="27">
        <f>'results-matlab'!AJ31</f>
        <v>9.854</v>
      </c>
      <c r="P34" s="27">
        <f>'results-matlab'!AK31</f>
        <v>11.857</v>
      </c>
      <c r="Q34" s="27">
        <f>'results-matlab'!AL31</f>
        <v>2.665</v>
      </c>
      <c r="R34" s="27">
        <f>'results-matlab'!AM31</f>
        <v>3.467</v>
      </c>
      <c r="S34" s="27">
        <f>'results-matlab'!AN31</f>
        <v>1.974</v>
      </c>
      <c r="T34" s="27">
        <f>'results-matlab'!AH31</f>
        <v>0.964</v>
      </c>
      <c r="U34" s="27">
        <f t="shared" si="6"/>
        <v>29.466229167343492</v>
      </c>
      <c r="V34" s="27">
        <f t="shared" si="7"/>
        <v>32.392502756339574</v>
      </c>
    </row>
    <row r="35" spans="1:22" ht="13.5" customHeight="1">
      <c r="A35" s="16" t="s">
        <v>120</v>
      </c>
      <c r="B35" s="32">
        <f>'results-matlab'!B32</f>
        <v>78.895</v>
      </c>
      <c r="C35" s="31">
        <f>'results-matlab'!D32</f>
        <v>3637</v>
      </c>
      <c r="D35" s="31">
        <f>'results-matlab'!F32</f>
        <v>231710.89</v>
      </c>
      <c r="E35" s="31">
        <f>'results-matlab'!H32</f>
        <v>63705.228</v>
      </c>
      <c r="F35" s="40">
        <f>'results-matlab'!C32</f>
        <v>88.6</v>
      </c>
      <c r="G35" s="26"/>
      <c r="H35" s="27">
        <f t="shared" si="0"/>
        <v>30.776</v>
      </c>
      <c r="I35" s="27">
        <f t="shared" si="1"/>
        <v>20.962</v>
      </c>
      <c r="J35" s="27">
        <f t="shared" si="2"/>
        <v>9.218</v>
      </c>
      <c r="K35" s="27">
        <f t="shared" si="3"/>
        <v>6.59</v>
      </c>
      <c r="L35" s="27">
        <f t="shared" si="4"/>
        <v>3.153</v>
      </c>
      <c r="M35" s="27">
        <f t="shared" si="5"/>
        <v>1.145</v>
      </c>
      <c r="O35" s="27">
        <f>'results-matlab'!AJ32</f>
        <v>9.814</v>
      </c>
      <c r="P35" s="27">
        <f>'results-matlab'!AK32</f>
        <v>11.744</v>
      </c>
      <c r="Q35" s="27">
        <f>'results-matlab'!AL32</f>
        <v>2.628</v>
      </c>
      <c r="R35" s="27">
        <f>'results-matlab'!AM32</f>
        <v>3.437</v>
      </c>
      <c r="S35" s="27">
        <f>'results-matlab'!AN32</f>
        <v>2.008</v>
      </c>
      <c r="T35" s="27">
        <f>'results-matlab'!AH32</f>
        <v>1.145</v>
      </c>
      <c r="U35" s="27">
        <f t="shared" si="6"/>
        <v>29.951910579672468</v>
      </c>
      <c r="V35" s="27">
        <f t="shared" si="7"/>
        <v>34.20481666305055</v>
      </c>
    </row>
    <row r="36" spans="1:22" ht="13.5" customHeight="1">
      <c r="A36" s="16" t="s">
        <v>121</v>
      </c>
      <c r="B36" s="32">
        <f>'results-matlab'!B33</f>
        <v>87.533</v>
      </c>
      <c r="C36" s="31">
        <f>'results-matlab'!D33</f>
        <v>3695</v>
      </c>
      <c r="D36" s="31">
        <f>'results-matlab'!F33</f>
        <v>233597.13</v>
      </c>
      <c r="E36" s="31">
        <f>'results-matlab'!H33</f>
        <v>63214.557</v>
      </c>
      <c r="F36" s="40">
        <f>'results-matlab'!C33</f>
        <v>86.44</v>
      </c>
      <c r="G36" s="26"/>
      <c r="H36" s="27">
        <f t="shared" si="0"/>
        <v>29.990000000000002</v>
      </c>
      <c r="I36" s="27">
        <f t="shared" si="1"/>
        <v>20.143</v>
      </c>
      <c r="J36" s="27">
        <f t="shared" si="2"/>
        <v>8.600999999999999</v>
      </c>
      <c r="K36" s="27">
        <f t="shared" si="3"/>
        <v>6.091</v>
      </c>
      <c r="L36" s="27">
        <f t="shared" si="4"/>
        <v>2.854</v>
      </c>
      <c r="M36" s="27">
        <f t="shared" si="5"/>
        <v>1</v>
      </c>
      <c r="O36" s="27">
        <f>'results-matlab'!AJ33</f>
        <v>9.847</v>
      </c>
      <c r="P36" s="27">
        <f>'results-matlab'!AK33</f>
        <v>11.542</v>
      </c>
      <c r="Q36" s="27">
        <f>'results-matlab'!AL33</f>
        <v>2.51</v>
      </c>
      <c r="R36" s="27">
        <f>'results-matlab'!AM33</f>
        <v>3.237</v>
      </c>
      <c r="S36" s="27">
        <f>'results-matlab'!AN33</f>
        <v>1.854</v>
      </c>
      <c r="T36" s="27">
        <f>'results-matlab'!AH33</f>
        <v>1</v>
      </c>
      <c r="U36" s="27">
        <f t="shared" si="6"/>
        <v>28.679559853284424</v>
      </c>
      <c r="V36" s="27">
        <f t="shared" si="7"/>
        <v>33.18218811766074</v>
      </c>
    </row>
    <row r="37" spans="1:22" ht="13.5" customHeight="1">
      <c r="A37" s="16" t="s">
        <v>122</v>
      </c>
      <c r="B37" s="32">
        <f>'results-matlab'!B34</f>
        <v>93.743</v>
      </c>
      <c r="C37" s="31">
        <f>'results-matlab'!D34</f>
        <v>3737</v>
      </c>
      <c r="D37" s="31">
        <f>'results-matlab'!F34</f>
        <v>227638.73</v>
      </c>
      <c r="E37" s="31">
        <f>'results-matlab'!H34</f>
        <v>60916.238</v>
      </c>
      <c r="F37" s="40">
        <f>'results-matlab'!C34</f>
        <v>90.8</v>
      </c>
      <c r="G37" s="26"/>
      <c r="H37" s="27">
        <f t="shared" si="0"/>
        <v>29.649</v>
      </c>
      <c r="I37" s="27">
        <f t="shared" si="1"/>
        <v>19.869</v>
      </c>
      <c r="J37" s="27">
        <f t="shared" si="2"/>
        <v>8.483</v>
      </c>
      <c r="K37" s="27">
        <f t="shared" si="3"/>
        <v>6.01</v>
      </c>
      <c r="L37" s="27">
        <f t="shared" si="4"/>
        <v>2.822</v>
      </c>
      <c r="M37" s="27">
        <f t="shared" si="5"/>
        <v>0.98</v>
      </c>
      <c r="O37" s="27">
        <f>'results-matlab'!AJ34</f>
        <v>9.78</v>
      </c>
      <c r="P37" s="27">
        <f>'results-matlab'!AK34</f>
        <v>11.386</v>
      </c>
      <c r="Q37" s="27">
        <f>'results-matlab'!AL34</f>
        <v>2.473</v>
      </c>
      <c r="R37" s="27">
        <f>'results-matlab'!AM34</f>
        <v>3.188</v>
      </c>
      <c r="S37" s="27">
        <f>'results-matlab'!AN34</f>
        <v>1.842</v>
      </c>
      <c r="T37" s="27">
        <f>'results-matlab'!AH34</f>
        <v>0.98</v>
      </c>
      <c r="U37" s="27">
        <f t="shared" si="6"/>
        <v>28.611420283989343</v>
      </c>
      <c r="V37" s="27">
        <f t="shared" si="7"/>
        <v>33.26653306613226</v>
      </c>
    </row>
    <row r="38" spans="1:22" ht="13.5" customHeight="1">
      <c r="A38" s="16" t="s">
        <v>123</v>
      </c>
      <c r="B38" s="32">
        <f>'results-matlab'!B35</f>
        <v>96.384</v>
      </c>
      <c r="C38" s="31">
        <f>'results-matlab'!D35</f>
        <v>3779</v>
      </c>
      <c r="D38" s="31">
        <f>'results-matlab'!F35</f>
        <v>218125.9</v>
      </c>
      <c r="E38" s="31">
        <f>'results-matlab'!H35</f>
        <v>57727.841</v>
      </c>
      <c r="F38" s="40">
        <f>'results-matlab'!C35</f>
        <v>83.97</v>
      </c>
      <c r="G38" s="26"/>
      <c r="H38" s="27">
        <f t="shared" si="0"/>
        <v>29.215</v>
      </c>
      <c r="I38" s="27">
        <f t="shared" si="1"/>
        <v>19.267</v>
      </c>
      <c r="J38" s="27">
        <f t="shared" si="2"/>
        <v>8.026</v>
      </c>
      <c r="K38" s="27">
        <f t="shared" si="3"/>
        <v>5.667</v>
      </c>
      <c r="L38" s="27">
        <f t="shared" si="4"/>
        <v>2.667</v>
      </c>
      <c r="M38" s="27">
        <f t="shared" si="5"/>
        <v>0.867</v>
      </c>
      <c r="O38" s="27">
        <f>'results-matlab'!AJ35</f>
        <v>9.948</v>
      </c>
      <c r="P38" s="27">
        <f>'results-matlab'!AK35</f>
        <v>11.241</v>
      </c>
      <c r="Q38" s="27">
        <f>'results-matlab'!AL35</f>
        <v>2.359</v>
      </c>
      <c r="R38" s="27">
        <f>'results-matlab'!AM35</f>
        <v>3</v>
      </c>
      <c r="S38" s="27">
        <f>'results-matlab'!AN35</f>
        <v>1.8</v>
      </c>
      <c r="T38" s="27">
        <f>'results-matlab'!AH35</f>
        <v>0.867</v>
      </c>
      <c r="U38" s="27">
        <f t="shared" si="6"/>
        <v>27.472188944035597</v>
      </c>
      <c r="V38" s="27">
        <f t="shared" si="7"/>
        <v>33.229504111637176</v>
      </c>
    </row>
    <row r="39" spans="1:22" ht="13.5" customHeight="1">
      <c r="A39" s="25"/>
      <c r="B39" s="25"/>
      <c r="C39" s="25"/>
      <c r="D39" s="25"/>
      <c r="E39" s="25"/>
      <c r="F39" s="41"/>
      <c r="G39" s="25"/>
      <c r="H39" s="25"/>
      <c r="I39" s="25"/>
      <c r="J39" s="25"/>
      <c r="K39" s="25"/>
      <c r="L39" s="25"/>
      <c r="M39" s="25"/>
      <c r="N39" s="25"/>
      <c r="O39" s="29"/>
      <c r="P39" s="29"/>
      <c r="Q39" s="29"/>
      <c r="R39" s="29"/>
      <c r="S39" s="29"/>
      <c r="T39" s="29"/>
      <c r="U39" s="25"/>
      <c r="V39" s="25"/>
    </row>
    <row r="40" spans="1:20" ht="13.5" customHeight="1">
      <c r="A40" s="18" t="s">
        <v>223</v>
      </c>
      <c r="O40" s="27"/>
      <c r="P40" s="27"/>
      <c r="Q40" s="27"/>
      <c r="R40" s="27"/>
      <c r="S40" s="27"/>
      <c r="T40" s="27"/>
    </row>
    <row r="41" spans="1:20" ht="13.5" customHeight="1">
      <c r="A41" s="18" t="s">
        <v>158</v>
      </c>
      <c r="O41" s="27"/>
      <c r="P41" s="27"/>
      <c r="Q41" s="27"/>
      <c r="R41" s="27"/>
      <c r="S41" s="27"/>
      <c r="T41" s="27"/>
    </row>
    <row r="42" spans="1:20" ht="13.5" customHeight="1">
      <c r="A42" s="18" t="s">
        <v>187</v>
      </c>
      <c r="O42" s="27"/>
      <c r="P42" s="27"/>
      <c r="Q42" s="27"/>
      <c r="R42" s="27"/>
      <c r="S42" s="27"/>
      <c r="T42" s="27"/>
    </row>
    <row r="43" spans="1:20" ht="13.5" customHeight="1">
      <c r="A43" s="18" t="s">
        <v>188</v>
      </c>
      <c r="O43" s="27"/>
      <c r="P43" s="27"/>
      <c r="Q43" s="27"/>
      <c r="R43" s="27"/>
      <c r="S43" s="27"/>
      <c r="T43" s="27"/>
    </row>
    <row r="44" spans="1:20" ht="13.5" customHeight="1">
      <c r="A44" s="18" t="s">
        <v>214</v>
      </c>
      <c r="O44" s="27"/>
      <c r="P44" s="27"/>
      <c r="Q44" s="27"/>
      <c r="R44" s="27"/>
      <c r="S44" s="27"/>
      <c r="T44" s="27"/>
    </row>
    <row r="45" spans="1:20" ht="13.5" customHeight="1">
      <c r="A45" s="11"/>
      <c r="B45" s="11"/>
      <c r="C45" s="11"/>
      <c r="D45" s="11"/>
      <c r="E45" s="11"/>
      <c r="F45" s="42"/>
      <c r="G45" s="1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row r="112" spans="15:20" ht="13.5" customHeight="1">
      <c r="O112" s="27"/>
      <c r="P112" s="27"/>
      <c r="Q112" s="27"/>
      <c r="R112" s="27"/>
      <c r="S112" s="27"/>
      <c r="T112" s="27"/>
    </row>
    <row r="113" spans="15:20" ht="13.5" customHeight="1">
      <c r="O113" s="27"/>
      <c r="P113" s="27"/>
      <c r="Q113" s="27"/>
      <c r="R113" s="27"/>
      <c r="S113" s="27"/>
      <c r="T113" s="27"/>
    </row>
    <row r="114" spans="15:20" ht="13.5" customHeight="1">
      <c r="O114" s="27"/>
      <c r="P114" s="27"/>
      <c r="Q114" s="27"/>
      <c r="R114" s="27"/>
      <c r="S114" s="27"/>
      <c r="T114" s="27"/>
    </row>
    <row r="115" spans="15:20" ht="13.5" customHeight="1">
      <c r="O115" s="27"/>
      <c r="P115" s="27"/>
      <c r="Q115" s="27"/>
      <c r="R115" s="27"/>
      <c r="S115" s="27"/>
      <c r="T115" s="27"/>
    </row>
    <row r="116" spans="15:20" ht="13.5" customHeight="1">
      <c r="O116" s="27"/>
      <c r="P116" s="27"/>
      <c r="Q116" s="27"/>
      <c r="R116" s="27"/>
      <c r="S116" s="27"/>
      <c r="T116" s="27"/>
    </row>
    <row r="117" spans="15:20" ht="13.5" customHeight="1">
      <c r="O117" s="27"/>
      <c r="P117" s="27"/>
      <c r="Q117" s="27"/>
      <c r="R117" s="27"/>
      <c r="S117" s="27"/>
      <c r="T117" s="27"/>
    </row>
  </sheetData>
  <mergeCells count="6">
    <mergeCell ref="U3:V3"/>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63" r:id="rId1"/>
</worksheet>
</file>

<file path=xl/worksheets/sheet20.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E19" sqref="E19"/>
    </sheetView>
  </sheetViews>
  <sheetFormatPr defaultColWidth="11.421875" defaultRowHeight="12.75"/>
  <cols>
    <col min="1" max="16384" width="9.140625" style="0" customWidth="1"/>
  </cols>
  <sheetData>
    <row r="1" spans="1:4" ht="12.75">
      <c r="A1" t="s">
        <v>3</v>
      </c>
      <c r="B1" t="s">
        <v>133</v>
      </c>
      <c r="C1" t="s">
        <v>134</v>
      </c>
      <c r="D1" t="s">
        <v>135</v>
      </c>
    </row>
    <row r="2" spans="1:4" ht="12.75">
      <c r="A2" s="10">
        <v>4750</v>
      </c>
      <c r="B2" s="17">
        <f>'results-matlab'!AG44*0.01</f>
        <v>0.19125</v>
      </c>
      <c r="C2" s="17">
        <f>'results-matlab'!AL44*0.01</f>
        <v>0.095</v>
      </c>
      <c r="D2" s="17">
        <f>'results-matlab'!AM44*0.01</f>
        <v>0.18028</v>
      </c>
    </row>
    <row r="3" spans="1:4" ht="12.75">
      <c r="A3" s="10">
        <v>5480</v>
      </c>
      <c r="B3" s="17">
        <f>'results-matlab'!AG45*0.01</f>
        <v>0.17677</v>
      </c>
      <c r="C3" s="17">
        <f>'results-matlab'!AL45*0.01</f>
        <v>0.08692</v>
      </c>
      <c r="D3" s="17">
        <f>'results-matlab'!AM45*0.01</f>
        <v>0.15885</v>
      </c>
    </row>
    <row r="4" spans="1:4" ht="12.75">
      <c r="A4" s="10">
        <v>6941</v>
      </c>
      <c r="B4" s="17">
        <f>'results-matlab'!AG46*0.01</f>
        <v>0.14245</v>
      </c>
      <c r="C4" s="17">
        <f>'results-matlab'!AL46*0.01</f>
        <v>0.08083</v>
      </c>
      <c r="D4" s="17">
        <f>'results-matlab'!AM46*0.01</f>
        <v>0.14087</v>
      </c>
    </row>
    <row r="5" spans="1:4" ht="12.75">
      <c r="A5" s="10">
        <v>7672</v>
      </c>
      <c r="B5" s="17">
        <f>'results-matlab'!AG47*0.01</f>
        <v>0.14557</v>
      </c>
      <c r="C5" s="17">
        <f>'results-matlab'!AL47*0.01</f>
        <v>0.08607</v>
      </c>
      <c r="D5" s="17">
        <f>'results-matlab'!AM47*0.01</f>
        <v>0.14884</v>
      </c>
    </row>
    <row r="6" spans="1:4" ht="12.75">
      <c r="A6" s="10">
        <v>9133</v>
      </c>
      <c r="B6" s="17">
        <f>'results-matlab'!AG48*0.01</f>
        <v>0.16493</v>
      </c>
      <c r="C6" s="17">
        <f>'results-matlab'!AL48*0.01</f>
        <v>0.08194000000000001</v>
      </c>
      <c r="D6" s="17">
        <f>'results-matlab'!AM48*0.01</f>
        <v>0.15991</v>
      </c>
    </row>
    <row r="7" spans="1:4" ht="12.75">
      <c r="A7" s="10">
        <v>10594</v>
      </c>
      <c r="B7" s="17">
        <f>'results-matlab'!AG49*0.01</f>
        <v>0.17139</v>
      </c>
      <c r="C7" s="17">
        <f>'results-matlab'!AL49*0.01</f>
        <v>0.09015000000000001</v>
      </c>
      <c r="D7" s="17">
        <f>'results-matlab'!AM49*0.01</f>
        <v>0.15794</v>
      </c>
    </row>
    <row r="8" spans="1:4" ht="12.75">
      <c r="A8" s="10">
        <v>12420</v>
      </c>
      <c r="B8" s="17">
        <f>'results-matlab'!AG50*0.01</f>
        <v>0.15493</v>
      </c>
      <c r="C8" s="17">
        <f>'results-matlab'!AL50*0.01</f>
        <v>0.09267</v>
      </c>
      <c r="D8" s="17">
        <f>'results-matlab'!AM50*0.01</f>
        <v>0.15671</v>
      </c>
    </row>
    <row r="9" spans="1:4" ht="12.75">
      <c r="A9" s="10">
        <v>13150</v>
      </c>
      <c r="B9" s="17">
        <f>'results-matlab'!AG51*0.01</f>
        <v>0.15244</v>
      </c>
      <c r="C9" s="17">
        <f>'results-matlab'!AL51*0.01</f>
        <v>0.09294000000000001</v>
      </c>
      <c r="D9" s="17">
        <f>'results-matlab'!AM51*0.01</f>
        <v>0.15562</v>
      </c>
    </row>
    <row r="10" spans="1:4" ht="12.75">
      <c r="A10" s="10">
        <v>13881</v>
      </c>
      <c r="B10" s="17">
        <f>'results-matlab'!AG52*0.01</f>
        <v>0.17544</v>
      </c>
      <c r="C10" s="17">
        <f>'results-matlab'!AL52*0.01</f>
        <v>0.09862</v>
      </c>
      <c r="D10" s="17">
        <f>'results-matlab'!AM52*0.01</f>
        <v>0.17023</v>
      </c>
    </row>
    <row r="11" spans="1:4" ht="12.75">
      <c r="A11" s="10">
        <v>14611</v>
      </c>
      <c r="B11" s="17">
        <f>'results-matlab'!AG53*0.01</f>
        <v>0.15733</v>
      </c>
      <c r="C11" s="17">
        <f>'results-matlab'!AL53*0.01</f>
        <v>0.09189</v>
      </c>
      <c r="D11" s="17">
        <f>'results-matlab'!AM53*0.01</f>
        <v>0.15471000000000001</v>
      </c>
    </row>
    <row r="12" spans="1:4" ht="12.75">
      <c r="A12" s="10">
        <v>14977</v>
      </c>
      <c r="B12" s="17">
        <f>'results-matlab'!AG54*0.01</f>
        <v>0.159</v>
      </c>
      <c r="C12" s="17">
        <f>'results-matlab'!AL54*0.01</f>
        <v>0.09606</v>
      </c>
      <c r="D12" s="17">
        <f>'results-matlab'!AM54*0.01</f>
        <v>0.15947</v>
      </c>
    </row>
    <row r="13" spans="1:4" ht="12.75">
      <c r="A13" s="10">
        <v>16438</v>
      </c>
      <c r="B13" s="17">
        <f>'results-matlab'!AG55*0.01</f>
        <v>0.14354</v>
      </c>
      <c r="C13" s="17">
        <f>'results-matlab'!AL55*0.01</f>
        <v>0.0874</v>
      </c>
      <c r="D13" s="17">
        <f>'results-matlab'!AM55*0.01</f>
        <v>0.14049</v>
      </c>
    </row>
    <row r="14" spans="1:4" ht="12.75">
      <c r="A14" s="10">
        <v>17168</v>
      </c>
      <c r="B14" s="17">
        <f>'results-matlab'!AG56*0.01</f>
        <v>0.15081</v>
      </c>
      <c r="C14" s="17">
        <f>'results-matlab'!AL56*0.01</f>
        <v>0.08832000000000001</v>
      </c>
      <c r="D14" s="17">
        <f>'results-matlab'!AM56*0.01</f>
        <v>0.14387</v>
      </c>
    </row>
    <row r="15" spans="1:4" ht="12.75">
      <c r="A15" s="10">
        <v>17899</v>
      </c>
      <c r="B15" s="17">
        <f>'results-matlab'!AG57*0.01</f>
        <v>0.14989000000000002</v>
      </c>
      <c r="C15" s="17">
        <f>'results-matlab'!AL57*0.01</f>
        <v>0.08728</v>
      </c>
      <c r="D15" s="17">
        <f>'results-matlab'!AM57*0.01</f>
        <v>0.14107</v>
      </c>
    </row>
    <row r="16" spans="1:4" ht="12.75">
      <c r="A16" s="10">
        <v>18629</v>
      </c>
      <c r="B16" s="17">
        <f>'results-matlab'!AG58*0.01</f>
        <v>0.15648</v>
      </c>
      <c r="C16" s="17">
        <f>'results-matlab'!AL58*0.01</f>
        <v>0.08803000000000001</v>
      </c>
      <c r="D16" s="17">
        <f>'results-matlab'!AM58*0.01</f>
        <v>0.14515</v>
      </c>
    </row>
    <row r="17" spans="1:4" ht="12.75">
      <c r="A17" s="10">
        <v>19360</v>
      </c>
      <c r="B17" s="17">
        <f>'results-matlab'!AG59*0.01</f>
        <v>0.16460999999999998</v>
      </c>
      <c r="C17" s="17">
        <f>'results-matlab'!AL59*0.01</f>
        <v>0.08756</v>
      </c>
      <c r="D17" s="17">
        <f>'results-matlab'!AM59*0.01</f>
        <v>0.1477</v>
      </c>
    </row>
    <row r="18" spans="1:4" ht="12.75">
      <c r="A18" s="10">
        <v>20090</v>
      </c>
      <c r="B18" s="17">
        <f>'results-matlab'!AG60*0.01</f>
        <v>0.17495000000000002</v>
      </c>
      <c r="C18" s="17">
        <f>'results-matlab'!AL60*0.01</f>
        <v>0.08831</v>
      </c>
      <c r="D18" s="17">
        <f>'results-matlab'!AM60*0.01</f>
        <v>0.15173</v>
      </c>
    </row>
    <row r="19" spans="1:4" ht="12.75">
      <c r="A19" s="10">
        <v>20821</v>
      </c>
      <c r="B19" s="17">
        <f>'results-matlab'!AG61*0.01</f>
        <v>0.17886</v>
      </c>
      <c r="C19" s="17">
        <f>'results-matlab'!AL61*0.01</f>
        <v>0.08802</v>
      </c>
      <c r="D19" s="17">
        <f>'results-matlab'!AM61*0.01</f>
        <v>0.15164</v>
      </c>
    </row>
    <row r="20" spans="1:4" ht="12.75">
      <c r="A20" s="10">
        <v>25204</v>
      </c>
      <c r="B20" s="17">
        <f>'results-matlab'!AG62*0.01</f>
        <v>0.17917000000000002</v>
      </c>
      <c r="C20" s="17">
        <f>'results-matlab'!AL62*0.01</f>
        <v>0.08774</v>
      </c>
      <c r="D20" s="17">
        <f>'results-matlab'!AM62*0.01</f>
        <v>0.1487</v>
      </c>
    </row>
    <row r="21" spans="1:4" ht="12.75">
      <c r="A21" s="10">
        <v>29587</v>
      </c>
      <c r="B21" s="17">
        <f>'results-matlab'!AG63*0.01</f>
        <v>0.13447</v>
      </c>
      <c r="C21" s="17">
        <f>'results-matlab'!AL63*0.01</f>
        <v>0.07479000000000001</v>
      </c>
      <c r="D21" s="17">
        <f>'results-matlab'!AM63*0.01</f>
        <v>0.12109</v>
      </c>
    </row>
    <row r="22" spans="1:4" ht="12.75">
      <c r="A22" s="10">
        <v>33239</v>
      </c>
      <c r="B22" s="17">
        <f>'results-matlab'!AG64*0.01</f>
        <v>0.14932</v>
      </c>
      <c r="C22" s="17">
        <f>'results-matlab'!AL64*0.01</f>
        <v>0.07054</v>
      </c>
      <c r="D22" s="17">
        <f>'results-matlab'!AM64*0.01</f>
        <v>0.11581</v>
      </c>
    </row>
    <row r="23" spans="1:4" ht="12.75">
      <c r="A23" s="10">
        <v>35431</v>
      </c>
      <c r="B23" s="17">
        <f>'results-matlab'!AG65*0.01</f>
        <v>0.15983</v>
      </c>
      <c r="C23" s="17">
        <f>'results-matlab'!AL65*0.01</f>
        <v>0.07158</v>
      </c>
      <c r="D23" s="17">
        <f>'results-matlab'!AM65*0.01</f>
        <v>0.11656000000000001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33:F37"/>
  <sheetViews>
    <sheetView zoomScale="75" zoomScaleNormal="75" workbookViewId="0" topLeftCell="A1">
      <selection activeCell="A1" sqref="A1:K1"/>
    </sheetView>
  </sheetViews>
  <sheetFormatPr defaultColWidth="11.421875" defaultRowHeight="12.75"/>
  <cols>
    <col min="1" max="16384" width="11.421875" style="5" customWidth="1"/>
  </cols>
  <sheetData>
    <row r="33" spans="1:6" ht="23.25">
      <c r="A33" s="4"/>
      <c r="B33" s="14"/>
      <c r="C33" s="14"/>
      <c r="D33" s="14"/>
      <c r="E33" s="14"/>
      <c r="F33" s="6" t="s">
        <v>209</v>
      </c>
    </row>
    <row r="34" spans="1:6" ht="23.25">
      <c r="A34" s="14"/>
      <c r="B34" s="14"/>
      <c r="C34" s="14"/>
      <c r="D34" s="14"/>
      <c r="E34" s="14"/>
      <c r="F34" s="7" t="s">
        <v>207</v>
      </c>
    </row>
    <row r="35" spans="1:6" ht="15">
      <c r="A35" s="14"/>
      <c r="B35" s="14"/>
      <c r="C35" s="14"/>
      <c r="D35" s="14"/>
      <c r="E35" s="14"/>
      <c r="F35" s="14"/>
    </row>
    <row r="36" spans="1:6" ht="18">
      <c r="A36" s="8"/>
      <c r="B36" s="14"/>
      <c r="C36" s="14"/>
      <c r="D36" s="14"/>
      <c r="E36" s="14"/>
      <c r="F36" s="14"/>
    </row>
    <row r="37" spans="1:6" ht="18">
      <c r="A37" s="11" t="s">
        <v>289</v>
      </c>
      <c r="B37" s="14"/>
      <c r="C37" s="14"/>
      <c r="D37" s="14"/>
      <c r="E37" s="14"/>
      <c r="F37" s="14"/>
    </row>
  </sheetData>
  <printOptions/>
  <pageMargins left="0.75" right="0.75" top="1" bottom="1" header="0.5" footer="0.5"/>
  <pageSetup fitToHeight="1" fitToWidth="1" horizontalDpi="600" verticalDpi="600" orientation="portrait" scale="6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Z1747"/>
  <sheetViews>
    <sheetView workbookViewId="0" topLeftCell="A1">
      <selection activeCell="I11" sqref="A1:IV16384"/>
    </sheetView>
  </sheetViews>
  <sheetFormatPr defaultColWidth="11.421875" defaultRowHeight="12.75"/>
  <cols>
    <col min="1" max="92" width="6.7109375" style="72" customWidth="1"/>
    <col min="93" max="16384" width="11.421875" style="72" customWidth="1"/>
  </cols>
  <sheetData>
    <row r="1" spans="1:26" ht="9.75" customHeight="1">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9.75" customHeight="1">
      <c r="A2" s="71"/>
      <c r="B2" s="71" t="s">
        <v>130</v>
      </c>
      <c r="C2" s="71"/>
      <c r="D2" s="71"/>
      <c r="E2" s="71"/>
      <c r="F2" s="71"/>
      <c r="G2" s="71"/>
      <c r="H2" s="71"/>
      <c r="I2" s="71"/>
      <c r="J2" s="71"/>
      <c r="K2" s="71"/>
      <c r="L2" s="71"/>
      <c r="M2" s="71"/>
      <c r="N2" s="71"/>
      <c r="O2" s="71"/>
      <c r="P2" s="71"/>
      <c r="Q2" s="71"/>
      <c r="R2" s="71"/>
      <c r="S2" s="71"/>
      <c r="T2" s="71"/>
      <c r="U2" s="71"/>
      <c r="V2" s="71"/>
      <c r="W2" s="71"/>
      <c r="X2" s="71"/>
      <c r="Y2" s="71"/>
      <c r="Z2" s="71"/>
    </row>
    <row r="3" spans="1:26" ht="9.75" customHeight="1">
      <c r="A3" s="71"/>
      <c r="B3" s="71" t="s">
        <v>89</v>
      </c>
      <c r="C3" s="71" t="s">
        <v>90</v>
      </c>
      <c r="D3" s="71" t="s">
        <v>0</v>
      </c>
      <c r="E3" s="71"/>
      <c r="F3" s="71"/>
      <c r="G3" s="71"/>
      <c r="H3" s="71"/>
      <c r="I3" s="71"/>
      <c r="J3" s="71"/>
      <c r="K3" s="71"/>
      <c r="L3" s="71"/>
      <c r="M3" s="71"/>
      <c r="N3" s="71"/>
      <c r="O3" s="71"/>
      <c r="P3" s="71"/>
      <c r="Q3" s="71"/>
      <c r="R3" s="71"/>
      <c r="S3" s="71"/>
      <c r="T3" s="71"/>
      <c r="U3" s="71"/>
      <c r="V3" s="71"/>
      <c r="W3" s="71"/>
      <c r="X3" s="71"/>
      <c r="Y3" s="71"/>
      <c r="Z3" s="71"/>
    </row>
    <row r="4" spans="1:26" ht="9.75" customHeight="1">
      <c r="A4" s="73">
        <v>4750</v>
      </c>
      <c r="B4" s="71"/>
      <c r="C4" s="71">
        <v>0.69</v>
      </c>
      <c r="D4" s="71">
        <v>0.46653</v>
      </c>
      <c r="E4" s="71"/>
      <c r="F4" s="71"/>
      <c r="G4" s="71">
        <v>1913</v>
      </c>
      <c r="H4" s="71">
        <v>46.653</v>
      </c>
      <c r="I4" s="71"/>
      <c r="J4" s="71"/>
      <c r="K4" s="71"/>
      <c r="L4" s="71"/>
      <c r="M4" s="71"/>
      <c r="N4" s="71"/>
      <c r="O4" s="71"/>
      <c r="P4" s="71"/>
      <c r="Q4" s="71"/>
      <c r="R4" s="71"/>
      <c r="S4" s="71"/>
      <c r="T4" s="71"/>
      <c r="U4" s="71"/>
      <c r="V4" s="71"/>
      <c r="W4" s="71"/>
      <c r="X4" s="71"/>
      <c r="Y4" s="71"/>
      <c r="Z4" s="71"/>
    </row>
    <row r="5" spans="1:26" ht="9.75" customHeight="1">
      <c r="A5" s="73">
        <v>5115</v>
      </c>
      <c r="B5" s="71"/>
      <c r="C5" s="71"/>
      <c r="D5" s="71"/>
      <c r="E5" s="71"/>
      <c r="F5" s="71"/>
      <c r="G5" s="71">
        <v>1915</v>
      </c>
      <c r="H5" s="71">
        <v>42.254</v>
      </c>
      <c r="I5" s="71"/>
      <c r="J5" s="71"/>
      <c r="K5" s="71"/>
      <c r="L5" s="71"/>
      <c r="M5" s="71"/>
      <c r="N5" s="71"/>
      <c r="O5" s="71"/>
      <c r="P5" s="71"/>
      <c r="Q5" s="71"/>
      <c r="R5" s="71"/>
      <c r="S5" s="71"/>
      <c r="T5" s="71"/>
      <c r="U5" s="71"/>
      <c r="V5" s="71"/>
      <c r="W5" s="71"/>
      <c r="X5" s="71"/>
      <c r="Y5" s="71"/>
      <c r="Z5" s="71"/>
    </row>
    <row r="6" spans="1:26" ht="9.75" customHeight="1">
      <c r="A6" s="73">
        <v>5480</v>
      </c>
      <c r="B6" s="71"/>
      <c r="C6" s="71"/>
      <c r="D6" s="71">
        <v>0.42253999999999997</v>
      </c>
      <c r="E6" s="71"/>
      <c r="F6" s="71"/>
      <c r="G6" s="71">
        <v>1919</v>
      </c>
      <c r="H6" s="71">
        <v>36.415</v>
      </c>
      <c r="I6" s="71"/>
      <c r="J6" s="71"/>
      <c r="K6" s="71"/>
      <c r="L6" s="71"/>
      <c r="M6" s="71"/>
      <c r="N6" s="71"/>
      <c r="O6" s="71"/>
      <c r="P6" s="71"/>
      <c r="Q6" s="71"/>
      <c r="R6" s="71"/>
      <c r="S6" s="71"/>
      <c r="T6" s="71"/>
      <c r="U6" s="71"/>
      <c r="V6" s="71"/>
      <c r="W6" s="71"/>
      <c r="X6" s="71"/>
      <c r="Y6" s="71"/>
      <c r="Z6" s="71"/>
    </row>
    <row r="7" spans="1:26" ht="9.75" customHeight="1">
      <c r="A7" s="73">
        <v>5845</v>
      </c>
      <c r="B7" s="74">
        <v>0.38123857466074784</v>
      </c>
      <c r="C7" s="74"/>
      <c r="D7" s="74"/>
      <c r="E7" s="71"/>
      <c r="F7" s="71"/>
      <c r="G7" s="71">
        <v>1921</v>
      </c>
      <c r="H7" s="71">
        <v>38.048</v>
      </c>
      <c r="I7" s="71"/>
      <c r="J7" s="71"/>
      <c r="K7" s="71"/>
      <c r="L7" s="71"/>
      <c r="M7" s="71"/>
      <c r="N7" s="71"/>
      <c r="O7" s="71"/>
      <c r="P7" s="71"/>
      <c r="Q7" s="71"/>
      <c r="R7" s="71"/>
      <c r="S7" s="71"/>
      <c r="T7" s="71"/>
      <c r="U7" s="71"/>
      <c r="V7" s="71"/>
      <c r="W7" s="71"/>
      <c r="X7" s="71"/>
      <c r="Y7" s="71"/>
      <c r="Z7" s="71"/>
    </row>
    <row r="8" spans="1:26" ht="9.75" customHeight="1">
      <c r="A8" s="73">
        <v>6211</v>
      </c>
      <c r="B8" s="74">
        <v>0.3558257161557098</v>
      </c>
      <c r="C8" s="74"/>
      <c r="D8" s="74"/>
      <c r="E8" s="71"/>
      <c r="F8" s="71"/>
      <c r="G8" s="71">
        <v>1925</v>
      </c>
      <c r="H8" s="71">
        <v>40.678</v>
      </c>
      <c r="I8" s="71"/>
      <c r="J8" s="71"/>
      <c r="K8" s="71"/>
      <c r="L8" s="71"/>
      <c r="M8" s="71"/>
      <c r="N8" s="71"/>
      <c r="O8" s="71"/>
      <c r="P8" s="71"/>
      <c r="Q8" s="71"/>
      <c r="R8" s="71"/>
      <c r="S8" s="71"/>
      <c r="T8" s="71"/>
      <c r="U8" s="71"/>
      <c r="V8" s="71"/>
      <c r="W8" s="71"/>
      <c r="X8" s="71"/>
      <c r="Y8" s="71"/>
      <c r="Z8" s="71"/>
    </row>
    <row r="9" spans="1:26" ht="9.75" customHeight="1">
      <c r="A9" s="73">
        <v>6576</v>
      </c>
      <c r="B9" s="74">
        <v>0.36796973063664856</v>
      </c>
      <c r="C9" s="74"/>
      <c r="D9" s="74"/>
      <c r="E9" s="71"/>
      <c r="F9" s="71"/>
      <c r="G9" s="71">
        <v>1929</v>
      </c>
      <c r="H9" s="71">
        <v>41.948</v>
      </c>
      <c r="I9" s="71"/>
      <c r="J9" s="71"/>
      <c r="K9" s="71"/>
      <c r="L9" s="71"/>
      <c r="M9" s="71"/>
      <c r="N9" s="71"/>
      <c r="O9" s="71"/>
      <c r="P9" s="71"/>
      <c r="Q9" s="71"/>
      <c r="R9" s="71"/>
      <c r="S9" s="71"/>
      <c r="T9" s="71"/>
      <c r="U9" s="71"/>
      <c r="V9" s="71"/>
      <c r="W9" s="71"/>
      <c r="X9" s="71"/>
      <c r="Y9" s="71"/>
      <c r="Z9" s="71"/>
    </row>
    <row r="10" spans="1:26" ht="9.75" customHeight="1">
      <c r="A10" s="73">
        <v>6941</v>
      </c>
      <c r="B10" s="74">
        <v>0.3992910241821857</v>
      </c>
      <c r="C10" s="74"/>
      <c r="D10" s="71">
        <v>0.36415</v>
      </c>
      <c r="E10" s="71"/>
      <c r="F10" s="71"/>
      <c r="G10" s="71">
        <v>1934</v>
      </c>
      <c r="H10" s="71">
        <v>40.431</v>
      </c>
      <c r="I10" s="71"/>
      <c r="J10" s="71"/>
      <c r="K10" s="71"/>
      <c r="L10" s="71"/>
      <c r="M10" s="71"/>
      <c r="N10" s="71"/>
      <c r="O10" s="71"/>
      <c r="P10" s="71"/>
      <c r="Q10" s="71"/>
      <c r="R10" s="71"/>
      <c r="S10" s="71"/>
      <c r="T10" s="71"/>
      <c r="U10" s="71"/>
      <c r="V10" s="71"/>
      <c r="W10" s="71"/>
      <c r="X10" s="71"/>
      <c r="Y10" s="71"/>
      <c r="Z10" s="71"/>
    </row>
    <row r="11" spans="1:26" ht="9.75" customHeight="1">
      <c r="A11" s="73">
        <v>7306</v>
      </c>
      <c r="B11" s="74">
        <v>0.37605256764663453</v>
      </c>
      <c r="C11" s="74"/>
      <c r="D11" s="74"/>
      <c r="E11" s="71"/>
      <c r="F11" s="71"/>
      <c r="G11" s="71">
        <v>1936</v>
      </c>
      <c r="H11" s="71">
        <v>40.1</v>
      </c>
      <c r="I11" s="71"/>
      <c r="J11" s="71"/>
      <c r="K11" s="71"/>
      <c r="L11" s="71"/>
      <c r="M11" s="71"/>
      <c r="N11" s="71"/>
      <c r="O11" s="71"/>
      <c r="P11" s="71"/>
      <c r="Q11" s="71"/>
      <c r="R11" s="71"/>
      <c r="S11" s="71"/>
      <c r="T11" s="71"/>
      <c r="U11" s="71"/>
      <c r="V11" s="71"/>
      <c r="W11" s="71"/>
      <c r="X11" s="71"/>
      <c r="Y11" s="71"/>
      <c r="Z11" s="71"/>
    </row>
    <row r="12" spans="1:26" ht="9.75" customHeight="1">
      <c r="A12" s="73">
        <v>7672</v>
      </c>
      <c r="B12" s="74">
        <v>0.3521958546432805</v>
      </c>
      <c r="C12" s="74"/>
      <c r="D12" s="71">
        <v>0.38048000000000004</v>
      </c>
      <c r="E12" s="71"/>
      <c r="F12" s="71"/>
      <c r="G12" s="71">
        <v>1938</v>
      </c>
      <c r="H12" s="71">
        <v>44.429</v>
      </c>
      <c r="I12" s="71"/>
      <c r="J12" s="71"/>
      <c r="K12" s="71"/>
      <c r="L12" s="71"/>
      <c r="M12" s="71"/>
      <c r="N12" s="71"/>
      <c r="O12" s="71"/>
      <c r="P12" s="71"/>
      <c r="Q12" s="71"/>
      <c r="R12" s="71"/>
      <c r="S12" s="71"/>
      <c r="T12" s="71"/>
      <c r="U12" s="71"/>
      <c r="V12" s="71"/>
      <c r="W12" s="71"/>
      <c r="X12" s="71"/>
      <c r="Y12" s="71"/>
      <c r="Z12" s="71"/>
    </row>
    <row r="13" spans="1:26" ht="9.75" customHeight="1">
      <c r="A13" s="73">
        <v>8037</v>
      </c>
      <c r="B13" s="74">
        <v>0.36020428129399923</v>
      </c>
      <c r="C13" s="74"/>
      <c r="D13" s="74"/>
      <c r="E13" s="74"/>
      <c r="F13" s="74"/>
      <c r="G13" s="71">
        <v>1940</v>
      </c>
      <c r="H13" s="71">
        <v>40.393</v>
      </c>
      <c r="I13" s="71"/>
      <c r="J13" s="71"/>
      <c r="K13" s="71"/>
      <c r="L13" s="71"/>
      <c r="M13" s="71"/>
      <c r="N13" s="71"/>
      <c r="O13" s="71"/>
      <c r="P13" s="71"/>
      <c r="Q13" s="71"/>
      <c r="R13" s="71"/>
      <c r="S13" s="71"/>
      <c r="T13" s="71"/>
      <c r="U13" s="71"/>
      <c r="V13" s="71"/>
      <c r="W13" s="71"/>
      <c r="X13" s="71"/>
      <c r="Y13" s="71"/>
      <c r="Z13" s="71"/>
    </row>
    <row r="14" spans="1:26" ht="9.75" customHeight="1">
      <c r="A14" s="73">
        <v>8402</v>
      </c>
      <c r="B14" s="74">
        <v>0.3521836043792112</v>
      </c>
      <c r="C14" s="74">
        <v>0.609</v>
      </c>
      <c r="D14" s="74"/>
      <c r="E14" s="74"/>
      <c r="F14" s="74"/>
      <c r="G14" s="71">
        <v>1941</v>
      </c>
      <c r="H14" s="71">
        <v>41.453</v>
      </c>
      <c r="I14" s="71"/>
      <c r="J14" s="71"/>
      <c r="K14" s="71"/>
      <c r="L14" s="71"/>
      <c r="M14" s="71"/>
      <c r="N14" s="71"/>
      <c r="O14" s="71"/>
      <c r="P14" s="71"/>
      <c r="Q14" s="71"/>
      <c r="R14" s="71"/>
      <c r="S14" s="71"/>
      <c r="T14" s="71"/>
      <c r="U14" s="71"/>
      <c r="V14" s="71"/>
      <c r="W14" s="71"/>
      <c r="X14" s="71"/>
      <c r="Y14" s="71"/>
      <c r="Z14" s="71"/>
    </row>
    <row r="15" spans="1:26" ht="9.75" customHeight="1">
      <c r="A15" s="73">
        <v>8767</v>
      </c>
      <c r="B15" s="74">
        <v>0.36695348112975446</v>
      </c>
      <c r="C15" s="74">
        <v>0.599</v>
      </c>
      <c r="D15" s="74"/>
      <c r="E15" s="74"/>
      <c r="F15" s="74"/>
      <c r="G15" s="71">
        <v>1945</v>
      </c>
      <c r="H15" s="71">
        <v>37.143</v>
      </c>
      <c r="I15" s="71"/>
      <c r="J15" s="71"/>
      <c r="K15" s="71"/>
      <c r="L15" s="71"/>
      <c r="M15" s="71"/>
      <c r="N15" s="71"/>
      <c r="O15" s="71"/>
      <c r="P15" s="71"/>
      <c r="Q15" s="71"/>
      <c r="R15" s="71"/>
      <c r="S15" s="71"/>
      <c r="T15" s="71"/>
      <c r="U15" s="71"/>
      <c r="V15" s="71"/>
      <c r="W15" s="71"/>
      <c r="X15" s="71"/>
      <c r="Y15" s="71"/>
      <c r="Z15" s="71"/>
    </row>
    <row r="16" spans="1:26" ht="9.75" customHeight="1">
      <c r="A16" s="73">
        <v>9133</v>
      </c>
      <c r="B16" s="74">
        <v>0.3601994298958545</v>
      </c>
      <c r="C16" s="74">
        <v>0.61</v>
      </c>
      <c r="D16" s="71">
        <v>0.40678</v>
      </c>
      <c r="E16" s="74"/>
      <c r="F16" s="74"/>
      <c r="G16" s="71">
        <v>1947</v>
      </c>
      <c r="H16" s="71">
        <v>38.3</v>
      </c>
      <c r="I16" s="71"/>
      <c r="J16" s="71"/>
      <c r="K16" s="71"/>
      <c r="L16" s="71"/>
      <c r="M16" s="71"/>
      <c r="N16" s="71"/>
      <c r="O16" s="71"/>
      <c r="P16" s="71"/>
      <c r="Q16" s="71"/>
      <c r="R16" s="71"/>
      <c r="S16" s="71"/>
      <c r="T16" s="71"/>
      <c r="U16" s="71"/>
      <c r="V16" s="71"/>
      <c r="W16" s="71"/>
      <c r="X16" s="71"/>
      <c r="Y16" s="71"/>
      <c r="Z16" s="71"/>
    </row>
    <row r="17" spans="1:26" ht="9.75" customHeight="1">
      <c r="A17" s="73">
        <v>9498</v>
      </c>
      <c r="B17" s="74">
        <v>0.3514713862281586</v>
      </c>
      <c r="C17" s="74">
        <v>0.573</v>
      </c>
      <c r="D17" s="74"/>
      <c r="E17" s="74"/>
      <c r="F17" s="74"/>
      <c r="G17" s="71">
        <v>1949</v>
      </c>
      <c r="H17" s="71">
        <v>37.824</v>
      </c>
      <c r="I17" s="71"/>
      <c r="J17" s="71"/>
      <c r="K17" s="71"/>
      <c r="L17" s="71"/>
      <c r="M17" s="71"/>
      <c r="N17" s="71"/>
      <c r="O17" s="71"/>
      <c r="P17" s="71"/>
      <c r="Q17" s="71"/>
      <c r="R17" s="71"/>
      <c r="S17" s="71"/>
      <c r="T17" s="71"/>
      <c r="U17" s="71"/>
      <c r="V17" s="71"/>
      <c r="W17" s="71"/>
      <c r="X17" s="71"/>
      <c r="Y17" s="71"/>
      <c r="Z17" s="71"/>
    </row>
    <row r="18" spans="1:26" ht="9.75" customHeight="1">
      <c r="A18" s="73">
        <v>9863</v>
      </c>
      <c r="B18" s="74">
        <v>0.3920609971482385</v>
      </c>
      <c r="C18" s="74">
        <v>0.598</v>
      </c>
      <c r="D18" s="74"/>
      <c r="E18" s="74"/>
      <c r="F18" s="74"/>
      <c r="G18" s="71">
        <v>1951</v>
      </c>
      <c r="H18" s="71">
        <v>38.966</v>
      </c>
      <c r="I18" s="71"/>
      <c r="J18" s="71"/>
      <c r="K18" s="71"/>
      <c r="L18" s="71"/>
      <c r="M18" s="71"/>
      <c r="N18" s="71"/>
      <c r="O18" s="71"/>
      <c r="P18" s="71"/>
      <c r="Q18" s="71"/>
      <c r="R18" s="71"/>
      <c r="S18" s="71"/>
      <c r="T18" s="71"/>
      <c r="U18" s="71"/>
      <c r="V18" s="71"/>
      <c r="W18" s="71"/>
      <c r="X18" s="71"/>
      <c r="Y18" s="71"/>
      <c r="Z18" s="71"/>
    </row>
    <row r="19" spans="1:26" ht="9.75" customHeight="1">
      <c r="A19" s="73">
        <v>10228</v>
      </c>
      <c r="B19" s="74">
        <v>0.3649708603301221</v>
      </c>
      <c r="C19" s="74">
        <v>0.57</v>
      </c>
      <c r="D19" s="74"/>
      <c r="E19" s="74"/>
      <c r="F19" s="74"/>
      <c r="G19" s="71">
        <v>1953</v>
      </c>
      <c r="H19" s="71">
        <v>39.986999999999995</v>
      </c>
      <c r="I19" s="71"/>
      <c r="J19" s="71"/>
      <c r="K19" s="71"/>
      <c r="L19" s="71"/>
      <c r="M19" s="71"/>
      <c r="N19" s="71"/>
      <c r="O19" s="71"/>
      <c r="P19" s="71"/>
      <c r="Q19" s="71"/>
      <c r="R19" s="71"/>
      <c r="S19" s="71"/>
      <c r="T19" s="71"/>
      <c r="U19" s="71"/>
      <c r="V19" s="71"/>
      <c r="W19" s="71"/>
      <c r="X19" s="71"/>
      <c r="Y19" s="71"/>
      <c r="Z19" s="71"/>
    </row>
    <row r="20" spans="1:26" ht="9.75" customHeight="1">
      <c r="A20" s="73">
        <v>10594</v>
      </c>
      <c r="B20" s="74">
        <v>0.36761600508551645</v>
      </c>
      <c r="C20" s="74">
        <v>0.555</v>
      </c>
      <c r="D20" s="71">
        <v>0.41948</v>
      </c>
      <c r="E20" s="74"/>
      <c r="F20" s="74"/>
      <c r="G20" s="71">
        <v>1955</v>
      </c>
      <c r="H20" s="71">
        <v>41.498999999999995</v>
      </c>
      <c r="I20" s="71"/>
      <c r="J20" s="71"/>
      <c r="K20" s="71"/>
      <c r="L20" s="71"/>
      <c r="M20" s="71"/>
      <c r="N20" s="71"/>
      <c r="O20" s="71"/>
      <c r="P20" s="71"/>
      <c r="Q20" s="71"/>
      <c r="R20" s="71"/>
      <c r="S20" s="71"/>
      <c r="T20" s="71"/>
      <c r="U20" s="71"/>
      <c r="V20" s="71"/>
      <c r="W20" s="71"/>
      <c r="X20" s="71"/>
      <c r="Y20" s="71"/>
      <c r="Z20" s="71"/>
    </row>
    <row r="21" spans="1:26" ht="9.75" customHeight="1">
      <c r="A21" s="73">
        <v>10959</v>
      </c>
      <c r="B21" s="74">
        <v>0.4029236184190606</v>
      </c>
      <c r="C21" s="74">
        <v>0.579</v>
      </c>
      <c r="D21" s="74"/>
      <c r="E21" s="74"/>
      <c r="F21" s="74"/>
      <c r="G21" s="71">
        <v>1957</v>
      </c>
      <c r="H21" s="71">
        <v>41.852</v>
      </c>
      <c r="I21" s="71"/>
      <c r="J21" s="71"/>
      <c r="K21" s="71"/>
      <c r="L21" s="71"/>
      <c r="M21" s="71"/>
      <c r="N21" s="71"/>
      <c r="O21" s="71"/>
      <c r="P21" s="71"/>
      <c r="Q21" s="71"/>
      <c r="R21" s="71"/>
      <c r="S21" s="71"/>
      <c r="T21" s="71"/>
      <c r="U21" s="71"/>
      <c r="V21" s="71"/>
      <c r="W21" s="71"/>
      <c r="X21" s="71"/>
      <c r="Y21" s="71"/>
      <c r="Z21" s="71"/>
    </row>
    <row r="22" spans="1:26" ht="9.75" customHeight="1">
      <c r="A22" s="73">
        <v>11324</v>
      </c>
      <c r="B22" s="74">
        <v>0.34703806951647004</v>
      </c>
      <c r="C22" s="74"/>
      <c r="D22" s="74"/>
      <c r="E22" s="74"/>
      <c r="F22" s="74"/>
      <c r="G22" s="71">
        <v>1969</v>
      </c>
      <c r="H22" s="71">
        <v>41.561</v>
      </c>
      <c r="I22" s="71"/>
      <c r="J22" s="71"/>
      <c r="K22" s="71"/>
      <c r="L22" s="71"/>
      <c r="M22" s="71"/>
      <c r="N22" s="71"/>
      <c r="O22" s="71"/>
      <c r="P22" s="71"/>
      <c r="Q22" s="71"/>
      <c r="R22" s="71"/>
      <c r="S22" s="71"/>
      <c r="T22" s="71"/>
      <c r="U22" s="71"/>
      <c r="V22" s="71"/>
      <c r="W22" s="71"/>
      <c r="X22" s="71"/>
      <c r="Y22" s="71"/>
      <c r="Z22" s="71"/>
    </row>
    <row r="23" spans="1:26" ht="9.75" customHeight="1">
      <c r="A23" s="73">
        <v>11689</v>
      </c>
      <c r="B23" s="74">
        <v>0.28398384570196605</v>
      </c>
      <c r="C23" s="74"/>
      <c r="D23" s="74"/>
      <c r="E23" s="74"/>
      <c r="F23" s="74"/>
      <c r="G23" s="71">
        <v>1981</v>
      </c>
      <c r="H23" s="71">
        <v>33.035</v>
      </c>
      <c r="I23" s="71"/>
      <c r="J23" s="71"/>
      <c r="K23" s="71"/>
      <c r="L23" s="71"/>
      <c r="M23" s="71"/>
      <c r="N23" s="71"/>
      <c r="O23" s="71"/>
      <c r="P23" s="71"/>
      <c r="Q23" s="71"/>
      <c r="R23" s="71"/>
      <c r="S23" s="71"/>
      <c r="T23" s="71"/>
      <c r="U23" s="71"/>
      <c r="V23" s="71"/>
      <c r="W23" s="71"/>
      <c r="X23" s="71"/>
      <c r="Y23" s="71"/>
      <c r="Z23" s="71"/>
    </row>
    <row r="24" spans="1:26" ht="9.75" customHeight="1">
      <c r="A24" s="73">
        <v>12055</v>
      </c>
      <c r="B24" s="74">
        <v>0.30307277779173186</v>
      </c>
      <c r="C24" s="74"/>
      <c r="D24" s="74"/>
      <c r="E24" s="74"/>
      <c r="F24" s="74"/>
      <c r="G24" s="71">
        <v>1991</v>
      </c>
      <c r="H24" s="71">
        <v>33.567</v>
      </c>
      <c r="I24" s="71"/>
      <c r="J24" s="71"/>
      <c r="K24" s="71"/>
      <c r="L24" s="71"/>
      <c r="M24" s="71"/>
      <c r="N24" s="71"/>
      <c r="O24" s="71"/>
      <c r="P24" s="71"/>
      <c r="Q24" s="71"/>
      <c r="R24" s="71"/>
      <c r="S24" s="71"/>
      <c r="T24" s="71"/>
      <c r="U24" s="71"/>
      <c r="V24" s="71"/>
      <c r="W24" s="71"/>
      <c r="X24" s="71"/>
      <c r="Y24" s="71"/>
      <c r="Z24" s="71"/>
    </row>
    <row r="25" spans="1:26" ht="9.75" customHeight="1">
      <c r="A25" s="73">
        <v>12420</v>
      </c>
      <c r="B25" s="74">
        <v>0.2808641736053032</v>
      </c>
      <c r="C25" s="74"/>
      <c r="D25" s="71">
        <v>0.40431</v>
      </c>
      <c r="E25" s="74"/>
      <c r="F25" s="74"/>
      <c r="G25" s="71">
        <v>1997</v>
      </c>
      <c r="H25" s="71">
        <v>34.797000000000004</v>
      </c>
      <c r="I25" s="71"/>
      <c r="J25" s="71"/>
      <c r="K25" s="71"/>
      <c r="L25" s="71"/>
      <c r="M25" s="71"/>
      <c r="N25" s="71"/>
      <c r="O25" s="71"/>
      <c r="P25" s="71"/>
      <c r="Q25" s="71"/>
      <c r="R25" s="71"/>
      <c r="S25" s="71"/>
      <c r="T25" s="71"/>
      <c r="U25" s="71"/>
      <c r="V25" s="71"/>
      <c r="W25" s="71"/>
      <c r="X25" s="71"/>
      <c r="Y25" s="71"/>
      <c r="Z25" s="71"/>
    </row>
    <row r="26" spans="1:26" ht="9.75" customHeight="1">
      <c r="A26" s="73">
        <v>12785</v>
      </c>
      <c r="B26" s="74">
        <v>0.2777418339519849</v>
      </c>
      <c r="C26" s="74"/>
      <c r="D26" s="74"/>
      <c r="E26" s="74"/>
      <c r="F26" s="74"/>
      <c r="G26" s="71"/>
      <c r="H26" s="71"/>
      <c r="I26" s="71"/>
      <c r="J26" s="71"/>
      <c r="K26" s="71"/>
      <c r="L26" s="71"/>
      <c r="M26" s="71"/>
      <c r="N26" s="71"/>
      <c r="O26" s="71"/>
      <c r="P26" s="71"/>
      <c r="Q26" s="71"/>
      <c r="R26" s="71"/>
      <c r="S26" s="71"/>
      <c r="T26" s="71"/>
      <c r="U26" s="71"/>
      <c r="V26" s="71"/>
      <c r="W26" s="71"/>
      <c r="X26" s="71"/>
      <c r="Y26" s="71"/>
      <c r="Z26" s="71"/>
    </row>
    <row r="27" spans="1:26" ht="9.75" customHeight="1">
      <c r="A27" s="73">
        <v>13150</v>
      </c>
      <c r="B27" s="74">
        <v>0.2970165934229569</v>
      </c>
      <c r="C27" s="74">
        <v>0.542</v>
      </c>
      <c r="D27" s="71">
        <v>0.40099999999999997</v>
      </c>
      <c r="E27" s="74"/>
      <c r="F27" s="74"/>
      <c r="G27" s="71"/>
      <c r="H27" s="71"/>
      <c r="I27" s="71"/>
      <c r="J27" s="71"/>
      <c r="K27" s="71"/>
      <c r="L27" s="71"/>
      <c r="M27" s="71"/>
      <c r="N27" s="71"/>
      <c r="O27" s="71"/>
      <c r="P27" s="71"/>
      <c r="Q27" s="71"/>
      <c r="R27" s="71"/>
      <c r="S27" s="71"/>
      <c r="T27" s="71"/>
      <c r="U27" s="71"/>
      <c r="V27" s="71"/>
      <c r="W27" s="71"/>
      <c r="X27" s="71"/>
      <c r="Y27" s="71"/>
      <c r="Z27" s="71"/>
    </row>
    <row r="28" spans="1:26" ht="9.75" customHeight="1">
      <c r="A28" s="73">
        <v>13516</v>
      </c>
      <c r="B28" s="74">
        <v>0.2696785690776784</v>
      </c>
      <c r="C28" s="74"/>
      <c r="D28" s="74"/>
      <c r="E28" s="74"/>
      <c r="F28" s="74"/>
      <c r="G28" s="71"/>
      <c r="H28" s="71"/>
      <c r="I28" s="71"/>
      <c r="J28" s="71"/>
      <c r="K28" s="71"/>
      <c r="L28" s="71"/>
      <c r="M28" s="71"/>
      <c r="N28" s="71"/>
      <c r="O28" s="71"/>
      <c r="P28" s="71"/>
      <c r="Q28" s="71"/>
      <c r="R28" s="71"/>
      <c r="S28" s="71"/>
      <c r="T28" s="71"/>
      <c r="U28" s="71"/>
      <c r="V28" s="71"/>
      <c r="W28" s="71"/>
      <c r="X28" s="71"/>
      <c r="Y28" s="71"/>
      <c r="Z28" s="71"/>
    </row>
    <row r="29" spans="1:26" ht="9.75" customHeight="1">
      <c r="A29" s="73">
        <v>13881</v>
      </c>
      <c r="B29" s="74">
        <v>0.270649522788525</v>
      </c>
      <c r="C29" s="74">
        <v>0.55</v>
      </c>
      <c r="D29" s="71">
        <v>0.44429</v>
      </c>
      <c r="E29" s="74"/>
      <c r="F29" s="74"/>
      <c r="G29" s="71"/>
      <c r="H29" s="71"/>
      <c r="I29" s="71"/>
      <c r="J29" s="71"/>
      <c r="K29" s="71"/>
      <c r="L29" s="71"/>
      <c r="M29" s="71"/>
      <c r="N29" s="71"/>
      <c r="O29" s="71"/>
      <c r="P29" s="71"/>
      <c r="Q29" s="71"/>
      <c r="R29" s="71"/>
      <c r="S29" s="71"/>
      <c r="T29" s="71"/>
      <c r="U29" s="71"/>
      <c r="V29" s="71"/>
      <c r="W29" s="71"/>
      <c r="X29" s="71"/>
      <c r="Y29" s="71"/>
      <c r="Z29" s="71"/>
    </row>
    <row r="30" spans="1:26" ht="9.75" customHeight="1">
      <c r="A30" s="73">
        <v>14246</v>
      </c>
      <c r="B30" s="74">
        <v>0.25950806942538057</v>
      </c>
      <c r="C30" s="74"/>
      <c r="D30" s="74"/>
      <c r="E30" s="74"/>
      <c r="F30" s="74"/>
      <c r="G30" s="71"/>
      <c r="H30" s="71"/>
      <c r="I30" s="71"/>
      <c r="J30" s="71"/>
      <c r="K30" s="71"/>
      <c r="L30" s="71"/>
      <c r="M30" s="71"/>
      <c r="N30" s="71"/>
      <c r="O30" s="71"/>
      <c r="P30" s="71"/>
      <c r="Q30" s="71"/>
      <c r="R30" s="71"/>
      <c r="S30" s="71"/>
      <c r="T30" s="71"/>
      <c r="U30" s="71"/>
      <c r="V30" s="71"/>
      <c r="W30" s="71"/>
      <c r="X30" s="71"/>
      <c r="Y30" s="71"/>
      <c r="Z30" s="71"/>
    </row>
    <row r="31" spans="1:26" ht="9.75" customHeight="1">
      <c r="A31" s="73">
        <v>14611</v>
      </c>
      <c r="B31" s="74">
        <v>0.2526924293531835</v>
      </c>
      <c r="C31" s="74"/>
      <c r="D31" s="71">
        <v>0.40393</v>
      </c>
      <c r="E31" s="74"/>
      <c r="F31" s="74"/>
      <c r="G31" s="71"/>
      <c r="H31" s="71"/>
      <c r="I31" s="71"/>
      <c r="J31" s="71"/>
      <c r="K31" s="71"/>
      <c r="L31" s="71"/>
      <c r="M31" s="71"/>
      <c r="N31" s="71"/>
      <c r="O31" s="71"/>
      <c r="P31" s="71"/>
      <c r="Q31" s="71"/>
      <c r="R31" s="71"/>
      <c r="S31" s="71"/>
      <c r="T31" s="71"/>
      <c r="U31" s="71"/>
      <c r="V31" s="71"/>
      <c r="W31" s="71"/>
      <c r="X31" s="71"/>
      <c r="Y31" s="71"/>
      <c r="Z31" s="71"/>
    </row>
    <row r="32" spans="1:26" ht="9.75" customHeight="1">
      <c r="A32" s="73">
        <v>14977</v>
      </c>
      <c r="B32" s="74">
        <v>0.2530486805449229</v>
      </c>
      <c r="C32" s="74"/>
      <c r="D32" s="71">
        <v>0.41453000000000007</v>
      </c>
      <c r="E32" s="74"/>
      <c r="F32" s="74"/>
      <c r="G32" s="71"/>
      <c r="H32" s="71"/>
      <c r="I32" s="71"/>
      <c r="J32" s="71"/>
      <c r="K32" s="71"/>
      <c r="L32" s="71"/>
      <c r="M32" s="71"/>
      <c r="N32" s="71"/>
      <c r="O32" s="71"/>
      <c r="P32" s="71"/>
      <c r="Q32" s="71"/>
      <c r="R32" s="71"/>
      <c r="S32" s="71"/>
      <c r="T32" s="71"/>
      <c r="U32" s="71"/>
      <c r="V32" s="71"/>
      <c r="W32" s="71"/>
      <c r="X32" s="71"/>
      <c r="Y32" s="71"/>
      <c r="Z32" s="71"/>
    </row>
    <row r="33" spans="1:26" ht="9.75" customHeight="1">
      <c r="A33" s="73">
        <v>15342</v>
      </c>
      <c r="B33" s="74">
        <v>0.23739337861608611</v>
      </c>
      <c r="C33" s="74"/>
      <c r="D33" s="74"/>
      <c r="E33" s="74"/>
      <c r="F33" s="74"/>
      <c r="G33" s="71"/>
      <c r="H33" s="71"/>
      <c r="I33" s="71"/>
      <c r="J33" s="71"/>
      <c r="K33" s="71"/>
      <c r="L33" s="71"/>
      <c r="M33" s="71"/>
      <c r="N33" s="71"/>
      <c r="O33" s="71"/>
      <c r="P33" s="71"/>
      <c r="Q33" s="71"/>
      <c r="R33" s="71"/>
      <c r="S33" s="71"/>
      <c r="T33" s="71"/>
      <c r="U33" s="71"/>
      <c r="V33" s="71"/>
      <c r="W33" s="71"/>
      <c r="X33" s="71"/>
      <c r="Y33" s="71"/>
      <c r="Z33" s="71"/>
    </row>
    <row r="34" spans="1:26" ht="9.75" customHeight="1">
      <c r="A34" s="73">
        <v>15707</v>
      </c>
      <c r="B34" s="74">
        <v>0.24261150662292205</v>
      </c>
      <c r="C34" s="74"/>
      <c r="D34" s="74"/>
      <c r="E34" s="74"/>
      <c r="F34" s="74"/>
      <c r="G34" s="71"/>
      <c r="H34" s="71"/>
      <c r="I34" s="71"/>
      <c r="J34" s="71"/>
      <c r="K34" s="71"/>
      <c r="L34" s="71"/>
      <c r="M34" s="71"/>
      <c r="N34" s="71"/>
      <c r="O34" s="71"/>
      <c r="P34" s="71"/>
      <c r="Q34" s="71"/>
      <c r="R34" s="71"/>
      <c r="S34" s="71"/>
      <c r="T34" s="71"/>
      <c r="U34" s="71"/>
      <c r="V34" s="71"/>
      <c r="W34" s="71"/>
      <c r="X34" s="71"/>
      <c r="Y34" s="71"/>
      <c r="Z34" s="71"/>
    </row>
    <row r="35" spans="1:26" ht="9.75" customHeight="1">
      <c r="A35" s="73">
        <v>16072</v>
      </c>
      <c r="B35" s="74">
        <v>0.25490494026835603</v>
      </c>
      <c r="C35" s="74"/>
      <c r="D35" s="74"/>
      <c r="E35" s="74"/>
      <c r="F35" s="74"/>
      <c r="G35" s="71"/>
      <c r="H35" s="71"/>
      <c r="I35" s="71"/>
      <c r="J35" s="71"/>
      <c r="K35" s="71"/>
      <c r="L35" s="71"/>
      <c r="M35" s="71"/>
      <c r="N35" s="71"/>
      <c r="O35" s="71"/>
      <c r="P35" s="71"/>
      <c r="Q35" s="71"/>
      <c r="R35" s="71"/>
      <c r="S35" s="71"/>
      <c r="T35" s="71"/>
      <c r="U35" s="71"/>
      <c r="V35" s="71"/>
      <c r="W35" s="71"/>
      <c r="X35" s="71"/>
      <c r="Y35" s="71"/>
      <c r="Z35" s="71"/>
    </row>
    <row r="36" spans="1:26" ht="9.75" customHeight="1">
      <c r="A36" s="73">
        <v>16438</v>
      </c>
      <c r="B36" s="74">
        <v>0.24651631972953014</v>
      </c>
      <c r="C36" s="74"/>
      <c r="D36" s="71">
        <v>0.37143000000000004</v>
      </c>
      <c r="E36" s="74"/>
      <c r="F36" s="74"/>
      <c r="G36" s="71"/>
      <c r="H36" s="71"/>
      <c r="I36" s="71"/>
      <c r="J36" s="71"/>
      <c r="K36" s="71"/>
      <c r="L36" s="71"/>
      <c r="M36" s="71"/>
      <c r="N36" s="71"/>
      <c r="O36" s="71"/>
      <c r="P36" s="71"/>
      <c r="Q36" s="71"/>
      <c r="R36" s="71"/>
      <c r="S36" s="71"/>
      <c r="T36" s="71"/>
      <c r="U36" s="71"/>
      <c r="V36" s="71"/>
      <c r="W36" s="71"/>
      <c r="X36" s="71"/>
      <c r="Y36" s="71"/>
      <c r="Z36" s="71"/>
    </row>
    <row r="37" spans="1:26" ht="9.75" customHeight="1">
      <c r="A37" s="73">
        <v>16803</v>
      </c>
      <c r="B37" s="74">
        <v>0.24491324779217621</v>
      </c>
      <c r="C37" s="74"/>
      <c r="D37" s="74"/>
      <c r="E37" s="74"/>
      <c r="F37" s="74"/>
      <c r="G37" s="71"/>
      <c r="H37" s="71"/>
      <c r="I37" s="71"/>
      <c r="J37" s="71"/>
      <c r="K37" s="71"/>
      <c r="L37" s="71"/>
      <c r="M37" s="71"/>
      <c r="N37" s="71"/>
      <c r="O37" s="71"/>
      <c r="P37" s="71"/>
      <c r="Q37" s="71"/>
      <c r="R37" s="71"/>
      <c r="S37" s="71"/>
      <c r="T37" s="71"/>
      <c r="U37" s="71"/>
      <c r="V37" s="71"/>
      <c r="W37" s="71"/>
      <c r="X37" s="71"/>
      <c r="Y37" s="71"/>
      <c r="Z37" s="71"/>
    </row>
    <row r="38" spans="1:26" ht="9.75" customHeight="1">
      <c r="A38" s="73">
        <v>17168</v>
      </c>
      <c r="B38" s="74">
        <v>0.24276518331738128</v>
      </c>
      <c r="C38" s="74"/>
      <c r="D38" s="71">
        <v>0.383</v>
      </c>
      <c r="E38" s="74"/>
      <c r="F38" s="74"/>
      <c r="G38" s="71"/>
      <c r="H38" s="71"/>
      <c r="I38" s="71"/>
      <c r="J38" s="71"/>
      <c r="K38" s="71"/>
      <c r="L38" s="71"/>
      <c r="M38" s="71"/>
      <c r="N38" s="71"/>
      <c r="O38" s="71"/>
      <c r="P38" s="71"/>
      <c r="Q38" s="71"/>
      <c r="R38" s="71"/>
      <c r="S38" s="71"/>
      <c r="T38" s="71"/>
      <c r="U38" s="71"/>
      <c r="V38" s="71"/>
      <c r="W38" s="71"/>
      <c r="X38" s="71"/>
      <c r="Y38" s="71"/>
      <c r="Z38" s="71"/>
    </row>
    <row r="39" spans="1:26" ht="9.75" customHeight="1">
      <c r="A39" s="73">
        <v>17533</v>
      </c>
      <c r="B39" s="74">
        <v>0.23042023368195114</v>
      </c>
      <c r="C39" s="74"/>
      <c r="D39" s="74"/>
      <c r="E39" s="74"/>
      <c r="F39" s="74"/>
      <c r="G39" s="71"/>
      <c r="H39" s="71"/>
      <c r="I39" s="71"/>
      <c r="J39" s="71"/>
      <c r="K39" s="71"/>
      <c r="L39" s="71"/>
      <c r="M39" s="71"/>
      <c r="N39" s="71"/>
      <c r="O39" s="71"/>
      <c r="P39" s="71"/>
      <c r="Q39" s="71"/>
      <c r="R39" s="71"/>
      <c r="S39" s="71"/>
      <c r="T39" s="71"/>
      <c r="U39" s="71"/>
      <c r="V39" s="71"/>
      <c r="W39" s="71"/>
      <c r="X39" s="71"/>
      <c r="Y39" s="71"/>
      <c r="Z39" s="71"/>
    </row>
    <row r="40" spans="1:26" ht="9.75" customHeight="1">
      <c r="A40" s="73">
        <v>17899</v>
      </c>
      <c r="B40" s="74">
        <v>0.2258929955700505</v>
      </c>
      <c r="C40" s="74"/>
      <c r="D40" s="71">
        <v>0.37823999999999997</v>
      </c>
      <c r="E40" s="74"/>
      <c r="F40" s="74"/>
      <c r="G40" s="71"/>
      <c r="H40" s="71"/>
      <c r="I40" s="71"/>
      <c r="J40" s="71"/>
      <c r="K40" s="71"/>
      <c r="L40" s="71"/>
      <c r="M40" s="71"/>
      <c r="N40" s="71"/>
      <c r="O40" s="71"/>
      <c r="P40" s="71"/>
      <c r="Q40" s="71"/>
      <c r="R40" s="71"/>
      <c r="S40" s="71"/>
      <c r="T40" s="71"/>
      <c r="U40" s="71"/>
      <c r="V40" s="71"/>
      <c r="W40" s="71"/>
      <c r="X40" s="71"/>
      <c r="Y40" s="71"/>
      <c r="Z40" s="71"/>
    </row>
    <row r="41" spans="1:26" ht="9.75" customHeight="1">
      <c r="A41" s="73">
        <v>18264</v>
      </c>
      <c r="B41" s="74">
        <v>0.22775564638356108</v>
      </c>
      <c r="C41" s="74">
        <v>0.472</v>
      </c>
      <c r="D41" s="74"/>
      <c r="E41" s="74"/>
      <c r="F41" s="74"/>
      <c r="G41" s="71"/>
      <c r="H41" s="71"/>
      <c r="I41" s="71"/>
      <c r="J41" s="71"/>
      <c r="K41" s="71"/>
      <c r="L41" s="71"/>
      <c r="M41" s="71"/>
      <c r="N41" s="71"/>
      <c r="O41" s="71"/>
      <c r="P41" s="71"/>
      <c r="Q41" s="71"/>
      <c r="R41" s="71"/>
      <c r="S41" s="71"/>
      <c r="T41" s="71"/>
      <c r="U41" s="71"/>
      <c r="V41" s="71"/>
      <c r="W41" s="71"/>
      <c r="X41" s="71"/>
      <c r="Y41" s="71"/>
      <c r="Z41" s="71"/>
    </row>
    <row r="42" spans="1:26" ht="9.75" customHeight="1">
      <c r="A42" s="73">
        <v>18629</v>
      </c>
      <c r="B42" s="74"/>
      <c r="C42" s="74">
        <v>0.458</v>
      </c>
      <c r="D42" s="71">
        <v>0.38966</v>
      </c>
      <c r="E42" s="74"/>
      <c r="F42" s="74"/>
      <c r="G42" s="71"/>
      <c r="H42" s="71"/>
      <c r="I42" s="71"/>
      <c r="J42" s="71"/>
      <c r="K42" s="71"/>
      <c r="L42" s="71"/>
      <c r="M42" s="71"/>
      <c r="N42" s="71"/>
      <c r="O42" s="71"/>
      <c r="P42" s="71"/>
      <c r="Q42" s="71"/>
      <c r="R42" s="71"/>
      <c r="S42" s="71"/>
      <c r="T42" s="71"/>
      <c r="U42" s="71"/>
      <c r="V42" s="71"/>
      <c r="W42" s="71"/>
      <c r="X42" s="71"/>
      <c r="Y42" s="71"/>
      <c r="Z42" s="71"/>
    </row>
    <row r="43" spans="1:26" ht="9.75" customHeight="1">
      <c r="A43" s="73">
        <v>18994</v>
      </c>
      <c r="B43" s="74"/>
      <c r="C43" s="74">
        <v>0.43</v>
      </c>
      <c r="D43" s="74"/>
      <c r="E43" s="74"/>
      <c r="F43" s="74"/>
      <c r="G43" s="71"/>
      <c r="H43" s="71"/>
      <c r="I43" s="71"/>
      <c r="J43" s="71"/>
      <c r="K43" s="71"/>
      <c r="L43" s="71"/>
      <c r="M43" s="71"/>
      <c r="N43" s="71"/>
      <c r="O43" s="71"/>
      <c r="P43" s="71"/>
      <c r="Q43" s="71"/>
      <c r="R43" s="71"/>
      <c r="S43" s="71"/>
      <c r="T43" s="71"/>
      <c r="U43" s="71"/>
      <c r="V43" s="71"/>
      <c r="W43" s="71"/>
      <c r="X43" s="71"/>
      <c r="Y43" s="71"/>
      <c r="Z43" s="71"/>
    </row>
    <row r="44" spans="1:26" ht="9.75" customHeight="1">
      <c r="A44" s="73">
        <v>19360</v>
      </c>
      <c r="B44" s="74">
        <v>0.23774174938353482</v>
      </c>
      <c r="C44" s="74">
        <v>0.436</v>
      </c>
      <c r="D44" s="71">
        <v>0.39986999999999995</v>
      </c>
      <c r="E44" s="74"/>
      <c r="F44" s="74"/>
      <c r="G44" s="71"/>
      <c r="H44" s="71"/>
      <c r="I44" s="71"/>
      <c r="J44" s="71"/>
      <c r="K44" s="71"/>
      <c r="L44" s="71"/>
      <c r="M44" s="71"/>
      <c r="N44" s="71"/>
      <c r="O44" s="71"/>
      <c r="P44" s="71"/>
      <c r="Q44" s="71"/>
      <c r="R44" s="71"/>
      <c r="S44" s="71"/>
      <c r="T44" s="71"/>
      <c r="U44" s="71"/>
      <c r="V44" s="71"/>
      <c r="W44" s="71"/>
      <c r="X44" s="71"/>
      <c r="Y44" s="71"/>
      <c r="Z44" s="71"/>
    </row>
    <row r="45" spans="1:26" ht="9.75" customHeight="1">
      <c r="A45" s="73">
        <v>19725</v>
      </c>
      <c r="B45" s="74">
        <v>0.23184982971337265</v>
      </c>
      <c r="C45" s="74">
        <v>0.453</v>
      </c>
      <c r="D45" s="74"/>
      <c r="E45" s="71"/>
      <c r="F45" s="71"/>
      <c r="G45" s="71"/>
      <c r="H45" s="71"/>
      <c r="I45" s="71"/>
      <c r="J45" s="71"/>
      <c r="K45" s="71"/>
      <c r="L45" s="71"/>
      <c r="M45" s="71"/>
      <c r="N45" s="71"/>
      <c r="O45" s="71"/>
      <c r="P45" s="71"/>
      <c r="Q45" s="71"/>
      <c r="R45" s="71"/>
      <c r="S45" s="71"/>
      <c r="T45" s="71"/>
      <c r="U45" s="71"/>
      <c r="V45" s="71"/>
      <c r="W45" s="71"/>
      <c r="X45" s="71"/>
      <c r="Y45" s="71"/>
      <c r="Z45" s="71"/>
    </row>
    <row r="46" spans="1:26" ht="9.75" customHeight="1">
      <c r="A46" s="73">
        <v>20090</v>
      </c>
      <c r="B46" s="74"/>
      <c r="C46" s="74">
        <v>0.445</v>
      </c>
      <c r="D46" s="71">
        <v>0.41498999999999997</v>
      </c>
      <c r="E46" s="71"/>
      <c r="F46" s="71"/>
      <c r="G46" s="71"/>
      <c r="H46" s="71"/>
      <c r="I46" s="71"/>
      <c r="J46" s="71"/>
      <c r="K46" s="71"/>
      <c r="L46" s="71"/>
      <c r="M46" s="71"/>
      <c r="N46" s="71"/>
      <c r="O46" s="71"/>
      <c r="P46" s="71"/>
      <c r="Q46" s="71"/>
      <c r="R46" s="71"/>
      <c r="S46" s="71"/>
      <c r="T46" s="71"/>
      <c r="U46" s="71"/>
      <c r="V46" s="71"/>
      <c r="W46" s="71"/>
      <c r="X46" s="71"/>
      <c r="Y46" s="71"/>
      <c r="Z46" s="71"/>
    </row>
    <row r="47" spans="1:26" ht="9.75" customHeight="1">
      <c r="A47" s="73">
        <v>20455</v>
      </c>
      <c r="B47" s="74">
        <v>0.24746548778186614</v>
      </c>
      <c r="C47" s="74">
        <v>0.445</v>
      </c>
      <c r="D47" s="74"/>
      <c r="E47" s="71"/>
      <c r="F47" s="71"/>
      <c r="G47" s="71"/>
      <c r="H47" s="71"/>
      <c r="I47" s="71"/>
      <c r="J47" s="71"/>
      <c r="K47" s="71"/>
      <c r="L47" s="71"/>
      <c r="M47" s="71"/>
      <c r="N47" s="71"/>
      <c r="O47" s="71"/>
      <c r="P47" s="71"/>
      <c r="Q47" s="71"/>
      <c r="R47" s="71"/>
      <c r="S47" s="71"/>
      <c r="T47" s="71"/>
      <c r="U47" s="71"/>
      <c r="V47" s="71"/>
      <c r="W47" s="71"/>
      <c r="X47" s="71"/>
      <c r="Y47" s="71"/>
      <c r="Z47" s="71"/>
    </row>
    <row r="48" spans="1:26" ht="9.75" customHeight="1">
      <c r="A48" s="73">
        <v>20821</v>
      </c>
      <c r="B48" s="74"/>
      <c r="C48" s="74">
        <v>0.434</v>
      </c>
      <c r="D48" s="71">
        <v>0.41852</v>
      </c>
      <c r="E48" s="71"/>
      <c r="F48" s="71"/>
      <c r="G48" s="71"/>
      <c r="H48" s="71"/>
      <c r="I48" s="71"/>
      <c r="J48" s="71"/>
      <c r="K48" s="71"/>
      <c r="L48" s="71"/>
      <c r="M48" s="71"/>
      <c r="N48" s="71"/>
      <c r="O48" s="71"/>
      <c r="P48" s="71"/>
      <c r="Q48" s="71"/>
      <c r="R48" s="71"/>
      <c r="S48" s="71"/>
      <c r="T48" s="71"/>
      <c r="U48" s="71"/>
      <c r="V48" s="71"/>
      <c r="W48" s="71"/>
      <c r="X48" s="71"/>
      <c r="Y48" s="71"/>
      <c r="Z48" s="71"/>
    </row>
    <row r="49" spans="1:26" ht="9.75" customHeight="1">
      <c r="A49" s="73">
        <v>21186</v>
      </c>
      <c r="B49" s="74">
        <v>0.24180869622913173</v>
      </c>
      <c r="C49" s="74">
        <v>0.414</v>
      </c>
      <c r="D49" s="74"/>
      <c r="E49" s="74"/>
      <c r="F49" s="74"/>
      <c r="G49" s="71"/>
      <c r="H49" s="71"/>
      <c r="I49" s="71"/>
      <c r="J49" s="71"/>
      <c r="K49" s="71"/>
      <c r="L49" s="71"/>
      <c r="M49" s="71"/>
      <c r="N49" s="71"/>
      <c r="O49" s="71"/>
      <c r="P49" s="71"/>
      <c r="Q49" s="71"/>
      <c r="R49" s="71"/>
      <c r="S49" s="71"/>
      <c r="T49" s="71"/>
      <c r="U49" s="71"/>
      <c r="V49" s="71"/>
      <c r="W49" s="71"/>
      <c r="X49" s="71"/>
      <c r="Y49" s="71"/>
      <c r="Z49" s="71"/>
    </row>
    <row r="50" spans="1:26" ht="9.75" customHeight="1">
      <c r="A50" s="73">
        <v>21551</v>
      </c>
      <c r="B50" s="74"/>
      <c r="C50" s="74">
        <v>0.414</v>
      </c>
      <c r="D50" s="74"/>
      <c r="E50" s="74"/>
      <c r="F50" s="74"/>
      <c r="G50" s="71"/>
      <c r="H50" s="71"/>
      <c r="I50" s="71"/>
      <c r="J50" s="71"/>
      <c r="K50" s="71"/>
      <c r="L50" s="71"/>
      <c r="M50" s="71"/>
      <c r="N50" s="71"/>
      <c r="O50" s="71"/>
      <c r="P50" s="71"/>
      <c r="Q50" s="71"/>
      <c r="R50" s="71"/>
      <c r="S50" s="71"/>
      <c r="T50" s="71"/>
      <c r="U50" s="71"/>
      <c r="V50" s="71"/>
      <c r="W50" s="71"/>
      <c r="X50" s="71"/>
      <c r="Y50" s="71"/>
      <c r="Z50" s="71"/>
    </row>
    <row r="51" spans="1:26" ht="9.75" customHeight="1">
      <c r="A51" s="73">
        <v>21916</v>
      </c>
      <c r="B51" s="74">
        <v>0.2524844102935614</v>
      </c>
      <c r="C51" s="74">
        <v>0.339</v>
      </c>
      <c r="D51" s="74"/>
      <c r="E51" s="74"/>
      <c r="F51" s="74"/>
      <c r="G51" s="71"/>
      <c r="H51" s="71"/>
      <c r="I51" s="71"/>
      <c r="J51" s="71"/>
      <c r="K51" s="71"/>
      <c r="L51" s="71"/>
      <c r="M51" s="71"/>
      <c r="N51" s="71"/>
      <c r="O51" s="71"/>
      <c r="P51" s="71"/>
      <c r="Q51" s="71"/>
      <c r="R51" s="71"/>
      <c r="S51" s="71"/>
      <c r="T51" s="71"/>
      <c r="U51" s="71"/>
      <c r="V51" s="71"/>
      <c r="W51" s="71"/>
      <c r="X51" s="71"/>
      <c r="Y51" s="71"/>
      <c r="Z51" s="71"/>
    </row>
    <row r="52" spans="1:26" ht="9.75" customHeight="1">
      <c r="A52" s="73">
        <v>22282</v>
      </c>
      <c r="B52" s="74"/>
      <c r="C52" s="74">
        <v>0.365</v>
      </c>
      <c r="D52" s="74"/>
      <c r="E52" s="74"/>
      <c r="F52" s="74"/>
      <c r="G52" s="71"/>
      <c r="H52" s="71"/>
      <c r="I52" s="71"/>
      <c r="J52" s="71"/>
      <c r="K52" s="71"/>
      <c r="L52" s="71"/>
      <c r="M52" s="71"/>
      <c r="N52" s="71"/>
      <c r="O52" s="71"/>
      <c r="P52" s="71"/>
      <c r="Q52" s="71"/>
      <c r="R52" s="71"/>
      <c r="S52" s="71"/>
      <c r="T52" s="71"/>
      <c r="U52" s="71"/>
      <c r="V52" s="71"/>
      <c r="W52" s="71"/>
      <c r="X52" s="71"/>
      <c r="Y52" s="71"/>
      <c r="Z52" s="71"/>
    </row>
    <row r="53" spans="1:26" ht="9.75" customHeight="1">
      <c r="A53" s="73">
        <v>22647</v>
      </c>
      <c r="B53" s="74">
        <v>0.24392355559411122</v>
      </c>
      <c r="C53" s="74">
        <v>0.314</v>
      </c>
      <c r="D53" s="74"/>
      <c r="E53" s="74"/>
      <c r="F53" s="74"/>
      <c r="G53" s="74"/>
      <c r="H53" s="71"/>
      <c r="I53" s="71"/>
      <c r="J53" s="71"/>
      <c r="K53" s="71"/>
      <c r="L53" s="71"/>
      <c r="M53" s="71"/>
      <c r="N53" s="71"/>
      <c r="O53" s="71"/>
      <c r="P53" s="71"/>
      <c r="Q53" s="71"/>
      <c r="R53" s="71"/>
      <c r="S53" s="71"/>
      <c r="T53" s="71"/>
      <c r="U53" s="71"/>
      <c r="V53" s="71"/>
      <c r="W53" s="71"/>
      <c r="X53" s="71"/>
      <c r="Y53" s="71"/>
      <c r="Z53" s="71"/>
    </row>
    <row r="54" spans="1:26" ht="9.75" customHeight="1">
      <c r="A54" s="73">
        <v>23012</v>
      </c>
      <c r="B54" s="74"/>
      <c r="C54" s="74"/>
      <c r="D54" s="74"/>
      <c r="E54" s="74"/>
      <c r="F54" s="74"/>
      <c r="G54" s="74"/>
      <c r="H54" s="71"/>
      <c r="I54" s="71"/>
      <c r="J54" s="71"/>
      <c r="K54" s="71"/>
      <c r="L54" s="71"/>
      <c r="M54" s="71"/>
      <c r="N54" s="71"/>
      <c r="O54" s="71"/>
      <c r="P54" s="71"/>
      <c r="Q54" s="71"/>
      <c r="R54" s="71"/>
      <c r="S54" s="71"/>
      <c r="T54" s="71"/>
      <c r="U54" s="71"/>
      <c r="V54" s="71"/>
      <c r="W54" s="71"/>
      <c r="X54" s="71"/>
      <c r="Y54" s="71"/>
      <c r="Z54" s="71"/>
    </row>
    <row r="55" spans="1:26" ht="9.75" customHeight="1">
      <c r="A55" s="73">
        <v>23377</v>
      </c>
      <c r="B55" s="74"/>
      <c r="C55" s="74">
        <v>0.345</v>
      </c>
      <c r="D55" s="74"/>
      <c r="E55" s="74"/>
      <c r="F55" s="74"/>
      <c r="G55" s="74"/>
      <c r="H55" s="71"/>
      <c r="I55" s="71"/>
      <c r="J55" s="71"/>
      <c r="K55" s="71"/>
      <c r="L55" s="71"/>
      <c r="M55" s="71"/>
      <c r="N55" s="71"/>
      <c r="O55" s="71"/>
      <c r="P55" s="71"/>
      <c r="Q55" s="71"/>
      <c r="R55" s="71"/>
      <c r="S55" s="71"/>
      <c r="T55" s="71"/>
      <c r="U55" s="71"/>
      <c r="V55" s="71"/>
      <c r="W55" s="71"/>
      <c r="X55" s="71"/>
      <c r="Y55" s="71"/>
      <c r="Z55" s="71"/>
    </row>
    <row r="56" spans="1:26" ht="9.75" customHeight="1">
      <c r="A56" s="73">
        <v>23743</v>
      </c>
      <c r="B56" s="74">
        <v>0.24697673144043783</v>
      </c>
      <c r="C56" s="74">
        <v>0.33</v>
      </c>
      <c r="D56" s="74"/>
      <c r="E56" s="74"/>
      <c r="F56" s="74"/>
      <c r="G56" s="71"/>
      <c r="H56" s="71"/>
      <c r="I56" s="71"/>
      <c r="J56" s="71"/>
      <c r="K56" s="71"/>
      <c r="L56" s="71"/>
      <c r="M56" s="71"/>
      <c r="N56" s="71"/>
      <c r="O56" s="71"/>
      <c r="P56" s="71"/>
      <c r="Q56" s="71"/>
      <c r="R56" s="71"/>
      <c r="S56" s="71"/>
      <c r="T56" s="71"/>
      <c r="U56" s="71"/>
      <c r="V56" s="71"/>
      <c r="W56" s="71"/>
      <c r="X56" s="71"/>
      <c r="Y56" s="71"/>
      <c r="Z56" s="71"/>
    </row>
    <row r="57" spans="1:26" ht="9.75" customHeight="1">
      <c r="A57" s="73">
        <v>24108</v>
      </c>
      <c r="B57" s="74"/>
      <c r="C57" s="74">
        <v>0.306</v>
      </c>
      <c r="D57" s="74"/>
      <c r="E57" s="74"/>
      <c r="F57" s="74"/>
      <c r="G57" s="71"/>
      <c r="H57" s="71"/>
      <c r="I57" s="71"/>
      <c r="J57" s="71"/>
      <c r="K57" s="71"/>
      <c r="L57" s="71"/>
      <c r="M57" s="71"/>
      <c r="N57" s="71"/>
      <c r="O57" s="71"/>
      <c r="P57" s="71"/>
      <c r="Q57" s="71"/>
      <c r="R57" s="71"/>
      <c r="S57" s="71"/>
      <c r="T57" s="71"/>
      <c r="U57" s="71"/>
      <c r="V57" s="71"/>
      <c r="W57" s="71"/>
      <c r="X57" s="71"/>
      <c r="Y57" s="71"/>
      <c r="Z57" s="71"/>
    </row>
    <row r="58" spans="1:26" ht="9.75" customHeight="1">
      <c r="A58" s="73">
        <v>24473</v>
      </c>
      <c r="B58" s="74"/>
      <c r="C58" s="74">
        <v>0.314</v>
      </c>
      <c r="D58" s="74"/>
      <c r="E58" s="74"/>
      <c r="F58" s="74"/>
      <c r="G58" s="71"/>
      <c r="H58" s="71"/>
      <c r="I58" s="71"/>
      <c r="J58" s="71"/>
      <c r="K58" s="71"/>
      <c r="L58" s="71"/>
      <c r="M58" s="71"/>
      <c r="N58" s="71"/>
      <c r="O58" s="71"/>
      <c r="P58" s="71"/>
      <c r="Q58" s="71"/>
      <c r="R58" s="71"/>
      <c r="S58" s="71"/>
      <c r="T58" s="71"/>
      <c r="U58" s="71"/>
      <c r="V58" s="71"/>
      <c r="W58" s="71"/>
      <c r="X58" s="71"/>
      <c r="Y58" s="71"/>
      <c r="Z58" s="71"/>
    </row>
    <row r="59" spans="1:26" ht="9.75" customHeight="1">
      <c r="A59" s="73">
        <v>24838</v>
      </c>
      <c r="B59" s="74"/>
      <c r="C59" s="74">
        <v>0.336</v>
      </c>
      <c r="D59" s="74"/>
      <c r="E59" s="74"/>
      <c r="F59" s="74"/>
      <c r="G59" s="71"/>
      <c r="H59" s="71"/>
      <c r="I59" s="71"/>
      <c r="J59" s="71"/>
      <c r="K59" s="71"/>
      <c r="L59" s="71"/>
      <c r="M59" s="71"/>
      <c r="N59" s="71"/>
      <c r="O59" s="71"/>
      <c r="P59" s="71"/>
      <c r="Q59" s="71"/>
      <c r="R59" s="71"/>
      <c r="S59" s="71"/>
      <c r="T59" s="71"/>
      <c r="U59" s="71"/>
      <c r="V59" s="71"/>
      <c r="W59" s="71"/>
      <c r="X59" s="71"/>
      <c r="Y59" s="71"/>
      <c r="Z59" s="71"/>
    </row>
    <row r="60" spans="1:26" ht="9.75" customHeight="1">
      <c r="A60" s="73">
        <v>25204</v>
      </c>
      <c r="B60" s="74">
        <v>0.2286189701834779</v>
      </c>
      <c r="C60" s="74">
        <v>0.311</v>
      </c>
      <c r="D60" s="71">
        <v>0.41561000000000003</v>
      </c>
      <c r="E60" s="74"/>
      <c r="F60" s="74"/>
      <c r="G60" s="71"/>
      <c r="H60" s="71"/>
      <c r="I60" s="71"/>
      <c r="J60" s="71"/>
      <c r="K60" s="71"/>
      <c r="L60" s="71"/>
      <c r="M60" s="71"/>
      <c r="N60" s="71"/>
      <c r="O60" s="71"/>
      <c r="P60" s="71"/>
      <c r="Q60" s="71"/>
      <c r="R60" s="71"/>
      <c r="S60" s="71"/>
      <c r="T60" s="71"/>
      <c r="U60" s="71"/>
      <c r="V60" s="71"/>
      <c r="W60" s="71"/>
      <c r="X60" s="71"/>
      <c r="Y60" s="71"/>
      <c r="Z60" s="71"/>
    </row>
    <row r="61" spans="1:26" ht="9.75" customHeight="1">
      <c r="A61" s="73">
        <v>25569</v>
      </c>
      <c r="B61" s="74"/>
      <c r="C61" s="74">
        <v>0.297</v>
      </c>
      <c r="D61" s="74"/>
      <c r="E61" s="74"/>
      <c r="F61" s="74"/>
      <c r="G61" s="71"/>
      <c r="H61" s="71"/>
      <c r="I61" s="71"/>
      <c r="J61" s="71"/>
      <c r="K61" s="71"/>
      <c r="L61" s="71"/>
      <c r="M61" s="71"/>
      <c r="N61" s="71"/>
      <c r="O61" s="71"/>
      <c r="P61" s="71"/>
      <c r="Q61" s="71"/>
      <c r="R61" s="71"/>
      <c r="S61" s="71"/>
      <c r="T61" s="71"/>
      <c r="U61" s="71"/>
      <c r="V61" s="71"/>
      <c r="W61" s="71"/>
      <c r="X61" s="71"/>
      <c r="Y61" s="71"/>
      <c r="Z61" s="71"/>
    </row>
    <row r="62" spans="1:26" ht="9.75" customHeight="1">
      <c r="A62" s="73">
        <v>25934</v>
      </c>
      <c r="B62" s="74"/>
      <c r="C62" s="74">
        <v>0.284</v>
      </c>
      <c r="D62" s="74"/>
      <c r="E62" s="74"/>
      <c r="F62" s="74"/>
      <c r="G62" s="71"/>
      <c r="H62" s="71"/>
      <c r="I62" s="71"/>
      <c r="J62" s="71"/>
      <c r="K62" s="71"/>
      <c r="L62" s="71"/>
      <c r="M62" s="71"/>
      <c r="N62" s="71"/>
      <c r="O62" s="71"/>
      <c r="P62" s="71"/>
      <c r="Q62" s="71"/>
      <c r="R62" s="71"/>
      <c r="S62" s="71"/>
      <c r="T62" s="71"/>
      <c r="U62" s="71"/>
      <c r="V62" s="71"/>
      <c r="W62" s="71"/>
      <c r="X62" s="71"/>
      <c r="Y62" s="71"/>
      <c r="Z62" s="71"/>
    </row>
    <row r="63" spans="1:26" ht="9.75" customHeight="1">
      <c r="A63" s="73">
        <v>26299</v>
      </c>
      <c r="B63" s="74">
        <v>0.23131462305606282</v>
      </c>
      <c r="C63" s="74">
        <v>0.317</v>
      </c>
      <c r="D63" s="74"/>
      <c r="E63" s="74"/>
      <c r="F63" s="74"/>
      <c r="G63" s="71"/>
      <c r="H63" s="71"/>
      <c r="I63" s="71"/>
      <c r="J63" s="71"/>
      <c r="K63" s="71"/>
      <c r="L63" s="71"/>
      <c r="M63" s="71"/>
      <c r="N63" s="71"/>
      <c r="O63" s="71"/>
      <c r="P63" s="71"/>
      <c r="Q63" s="71"/>
      <c r="R63" s="71"/>
      <c r="S63" s="71"/>
      <c r="T63" s="71"/>
      <c r="U63" s="71"/>
      <c r="V63" s="71"/>
      <c r="W63" s="71"/>
      <c r="X63" s="71"/>
      <c r="Y63" s="71"/>
      <c r="Z63" s="71"/>
    </row>
    <row r="64" spans="1:26" ht="9.75" customHeight="1">
      <c r="A64" s="73">
        <v>27760</v>
      </c>
      <c r="B64" s="74">
        <v>0.19321245653515218</v>
      </c>
      <c r="C64" s="74">
        <v>0.21</v>
      </c>
      <c r="D64" s="74"/>
      <c r="E64" s="74"/>
      <c r="F64" s="74"/>
      <c r="G64" s="71"/>
      <c r="H64" s="71"/>
      <c r="I64" s="71"/>
      <c r="J64" s="71"/>
      <c r="K64" s="71"/>
      <c r="L64" s="71"/>
      <c r="M64" s="71"/>
      <c r="N64" s="71"/>
      <c r="O64" s="71"/>
      <c r="P64" s="71"/>
      <c r="Q64" s="71"/>
      <c r="R64" s="71"/>
      <c r="S64" s="71"/>
      <c r="T64" s="71"/>
      <c r="U64" s="71"/>
      <c r="V64" s="71"/>
      <c r="W64" s="71"/>
      <c r="X64" s="71"/>
      <c r="Y64" s="71"/>
      <c r="Z64" s="71"/>
    </row>
    <row r="65" spans="1:26" ht="9.75" customHeight="1">
      <c r="A65" s="73">
        <v>28126</v>
      </c>
      <c r="B65" s="74"/>
      <c r="C65" s="74">
        <v>0.22</v>
      </c>
      <c r="D65" s="74"/>
      <c r="E65" s="74"/>
      <c r="F65" s="74"/>
      <c r="G65" s="71"/>
      <c r="H65" s="71"/>
      <c r="I65" s="71"/>
      <c r="J65" s="71"/>
      <c r="K65" s="71"/>
      <c r="L65" s="71"/>
      <c r="M65" s="71"/>
      <c r="N65" s="71"/>
      <c r="O65" s="71"/>
      <c r="P65" s="71"/>
      <c r="Q65" s="71"/>
      <c r="R65" s="71"/>
      <c r="S65" s="71"/>
      <c r="T65" s="71"/>
      <c r="U65" s="71"/>
      <c r="V65" s="71"/>
      <c r="W65" s="71"/>
      <c r="X65" s="71"/>
      <c r="Y65" s="71"/>
      <c r="Z65" s="71"/>
    </row>
    <row r="66" spans="1:26" ht="9.75" customHeight="1">
      <c r="A66" s="73">
        <v>28491</v>
      </c>
      <c r="B66" s="74"/>
      <c r="C66" s="74">
        <v>0.2</v>
      </c>
      <c r="D66" s="74"/>
      <c r="E66" s="74"/>
      <c r="F66" s="74"/>
      <c r="G66" s="71"/>
      <c r="H66" s="71"/>
      <c r="I66" s="71"/>
      <c r="J66" s="71"/>
      <c r="K66" s="71"/>
      <c r="L66" s="71"/>
      <c r="M66" s="71"/>
      <c r="N66" s="71"/>
      <c r="O66" s="71"/>
      <c r="P66" s="71"/>
      <c r="Q66" s="71"/>
      <c r="R66" s="71"/>
      <c r="S66" s="71"/>
      <c r="T66" s="71"/>
      <c r="U66" s="71"/>
      <c r="V66" s="71"/>
      <c r="W66" s="71"/>
      <c r="X66" s="71"/>
      <c r="Y66" s="71"/>
      <c r="Z66" s="71"/>
    </row>
    <row r="67" spans="1:26" ht="9.75" customHeight="1">
      <c r="A67" s="73">
        <v>28856</v>
      </c>
      <c r="B67" s="74"/>
      <c r="C67" s="74">
        <v>0.2</v>
      </c>
      <c r="D67" s="74"/>
      <c r="E67" s="74"/>
      <c r="F67" s="74"/>
      <c r="G67" s="71"/>
      <c r="H67" s="71"/>
      <c r="I67" s="71"/>
      <c r="J67" s="71"/>
      <c r="K67" s="71"/>
      <c r="L67" s="71"/>
      <c r="M67" s="71"/>
      <c r="N67" s="71"/>
      <c r="O67" s="71"/>
      <c r="P67" s="71"/>
      <c r="Q67" s="71"/>
      <c r="R67" s="71"/>
      <c r="S67" s="71"/>
      <c r="T67" s="71"/>
      <c r="U67" s="71"/>
      <c r="V67" s="71"/>
      <c r="W67" s="71"/>
      <c r="X67" s="71"/>
      <c r="Y67" s="71"/>
      <c r="Z67" s="71"/>
    </row>
    <row r="68" spans="1:26" ht="9.75" customHeight="1">
      <c r="A68" s="73">
        <v>29221</v>
      </c>
      <c r="B68" s="74"/>
      <c r="C68" s="74">
        <v>0.19</v>
      </c>
      <c r="D68" s="74"/>
      <c r="E68" s="74"/>
      <c r="F68" s="74"/>
      <c r="G68" s="71"/>
      <c r="H68" s="71"/>
      <c r="I68" s="71"/>
      <c r="J68" s="71"/>
      <c r="K68" s="71"/>
      <c r="L68" s="71"/>
      <c r="M68" s="71"/>
      <c r="N68" s="71"/>
      <c r="O68" s="71"/>
      <c r="P68" s="71"/>
      <c r="Q68" s="71"/>
      <c r="R68" s="71"/>
      <c r="S68" s="71"/>
      <c r="T68" s="71"/>
      <c r="U68" s="71"/>
      <c r="V68" s="71"/>
      <c r="W68" s="71"/>
      <c r="X68" s="71"/>
      <c r="Y68" s="71"/>
      <c r="Z68" s="71"/>
    </row>
    <row r="69" spans="1:26" ht="9.75" customHeight="1">
      <c r="A69" s="73">
        <v>29587</v>
      </c>
      <c r="B69" s="74"/>
      <c r="C69" s="74">
        <v>0.18</v>
      </c>
      <c r="D69" s="71">
        <v>0.33035000000000003</v>
      </c>
      <c r="E69" s="74"/>
      <c r="F69" s="74"/>
      <c r="G69" s="71"/>
      <c r="H69" s="71"/>
      <c r="I69" s="71"/>
      <c r="J69" s="71"/>
      <c r="K69" s="71"/>
      <c r="L69" s="71"/>
      <c r="M69" s="71"/>
      <c r="N69" s="71"/>
      <c r="O69" s="71"/>
      <c r="P69" s="71"/>
      <c r="Q69" s="71"/>
      <c r="R69" s="71"/>
      <c r="S69" s="71"/>
      <c r="T69" s="71"/>
      <c r="U69" s="71"/>
      <c r="V69" s="71"/>
      <c r="W69" s="71"/>
      <c r="X69" s="71"/>
      <c r="Y69" s="71"/>
      <c r="Z69" s="71"/>
    </row>
    <row r="70" spans="1:26" ht="9.75" customHeight="1">
      <c r="A70" s="73">
        <v>29952</v>
      </c>
      <c r="B70" s="74">
        <v>0.19056332458763425</v>
      </c>
      <c r="C70" s="74">
        <v>0.18</v>
      </c>
      <c r="D70" s="74"/>
      <c r="E70" s="71"/>
      <c r="F70" s="71"/>
      <c r="G70" s="71"/>
      <c r="H70" s="71"/>
      <c r="I70" s="71"/>
      <c r="J70" s="71"/>
      <c r="K70" s="71"/>
      <c r="L70" s="71"/>
      <c r="M70" s="71"/>
      <c r="N70" s="71"/>
      <c r="O70" s="71"/>
      <c r="P70" s="71"/>
      <c r="Q70" s="71"/>
      <c r="R70" s="71"/>
      <c r="S70" s="71"/>
      <c r="T70" s="71"/>
      <c r="U70" s="71"/>
      <c r="V70" s="71"/>
      <c r="W70" s="71"/>
      <c r="X70" s="71"/>
      <c r="Y70" s="71"/>
      <c r="Z70" s="71"/>
    </row>
    <row r="71" spans="1:26" ht="9.75" customHeight="1">
      <c r="A71" s="73">
        <v>30317</v>
      </c>
      <c r="B71" s="74">
        <v>0.21072233739998264</v>
      </c>
      <c r="C71" s="74">
        <v>0.2</v>
      </c>
      <c r="D71" s="74"/>
      <c r="E71" s="71"/>
      <c r="F71" s="74"/>
      <c r="G71" s="74"/>
      <c r="H71" s="71"/>
      <c r="I71" s="71"/>
      <c r="J71" s="71"/>
      <c r="K71" s="71"/>
      <c r="L71" s="71"/>
      <c r="M71" s="71"/>
      <c r="N71" s="71"/>
      <c r="O71" s="71"/>
      <c r="P71" s="71"/>
      <c r="Q71" s="71"/>
      <c r="R71" s="71"/>
      <c r="S71" s="71"/>
      <c r="T71" s="71"/>
      <c r="U71" s="71"/>
      <c r="V71" s="71"/>
      <c r="W71" s="71"/>
      <c r="X71" s="71"/>
      <c r="Y71" s="71"/>
      <c r="Z71" s="71"/>
    </row>
    <row r="72" spans="1:26" ht="9.75" customHeight="1">
      <c r="A72" s="73">
        <v>30682</v>
      </c>
      <c r="B72" s="74">
        <v>0.2095005902240262</v>
      </c>
      <c r="C72" s="74">
        <v>0.18</v>
      </c>
      <c r="D72" s="74"/>
      <c r="E72" s="71"/>
      <c r="F72" s="71"/>
      <c r="G72" s="71"/>
      <c r="H72" s="71"/>
      <c r="I72" s="71"/>
      <c r="J72" s="71"/>
      <c r="K72" s="71"/>
      <c r="L72" s="71"/>
      <c r="M72" s="71"/>
      <c r="N72" s="71"/>
      <c r="O72" s="71"/>
      <c r="P72" s="71"/>
      <c r="Q72" s="71"/>
      <c r="R72" s="71"/>
      <c r="S72" s="71"/>
      <c r="T72" s="71"/>
      <c r="U72" s="71"/>
      <c r="V72" s="71"/>
      <c r="W72" s="71"/>
      <c r="X72" s="71"/>
      <c r="Y72" s="71"/>
      <c r="Z72" s="71"/>
    </row>
    <row r="73" spans="1:26" ht="9.75" customHeight="1">
      <c r="A73" s="73">
        <v>31048</v>
      </c>
      <c r="B73" s="74">
        <v>0.22350440516511147</v>
      </c>
      <c r="C73" s="74">
        <v>0.18</v>
      </c>
      <c r="D73" s="74"/>
      <c r="E73" s="71"/>
      <c r="F73" s="71"/>
      <c r="G73" s="71"/>
      <c r="H73" s="71"/>
      <c r="I73" s="71"/>
      <c r="J73" s="71"/>
      <c r="K73" s="71"/>
      <c r="L73" s="71"/>
      <c r="M73" s="71"/>
      <c r="N73" s="71"/>
      <c r="O73" s="71"/>
      <c r="P73" s="71"/>
      <c r="Q73" s="71"/>
      <c r="R73" s="71"/>
      <c r="S73" s="71"/>
      <c r="T73" s="71"/>
      <c r="U73" s="71"/>
      <c r="V73" s="71"/>
      <c r="W73" s="71"/>
      <c r="X73" s="71"/>
      <c r="Y73" s="71"/>
      <c r="Z73" s="71"/>
    </row>
    <row r="74" spans="1:26" ht="9.75" customHeight="1">
      <c r="A74" s="73">
        <v>31413</v>
      </c>
      <c r="B74" s="74">
        <v>0.22655720456549064</v>
      </c>
      <c r="C74" s="74">
        <v>0.18</v>
      </c>
      <c r="D74" s="74"/>
      <c r="E74" s="71"/>
      <c r="F74" s="74"/>
      <c r="G74" s="71"/>
      <c r="H74" s="71"/>
      <c r="I74" s="71"/>
      <c r="J74" s="71"/>
      <c r="K74" s="71"/>
      <c r="L74" s="71"/>
      <c r="M74" s="71"/>
      <c r="N74" s="71"/>
      <c r="O74" s="71"/>
      <c r="P74" s="71"/>
      <c r="Q74" s="71"/>
      <c r="R74" s="71"/>
      <c r="S74" s="71"/>
      <c r="T74" s="71"/>
      <c r="U74" s="71"/>
      <c r="V74" s="71"/>
      <c r="W74" s="71"/>
      <c r="X74" s="71"/>
      <c r="Y74" s="71"/>
      <c r="Z74" s="71"/>
    </row>
    <row r="75" spans="1:26" ht="9.75" customHeight="1">
      <c r="A75" s="73">
        <v>31778</v>
      </c>
      <c r="B75" s="74">
        <v>0.21566796819727427</v>
      </c>
      <c r="C75" s="74">
        <v>0.18</v>
      </c>
      <c r="D75" s="74"/>
      <c r="E75" s="71"/>
      <c r="F75" s="71"/>
      <c r="G75" s="71"/>
      <c r="H75" s="71"/>
      <c r="I75" s="71"/>
      <c r="J75" s="71"/>
      <c r="K75" s="71"/>
      <c r="L75" s="71"/>
      <c r="M75" s="71"/>
      <c r="N75" s="71"/>
      <c r="O75" s="71"/>
      <c r="P75" s="71"/>
      <c r="Q75" s="71"/>
      <c r="R75" s="71"/>
      <c r="S75" s="71"/>
      <c r="T75" s="71"/>
      <c r="U75" s="71"/>
      <c r="V75" s="71"/>
      <c r="W75" s="71"/>
      <c r="X75" s="71"/>
      <c r="Y75" s="71"/>
      <c r="Z75" s="71"/>
    </row>
    <row r="76" spans="1:26" ht="9.75" customHeight="1">
      <c r="A76" s="73">
        <v>32143</v>
      </c>
      <c r="B76" s="74">
        <v>0.21704840760401914</v>
      </c>
      <c r="C76" s="74">
        <v>0.17</v>
      </c>
      <c r="D76" s="74"/>
      <c r="E76" s="71"/>
      <c r="F76" s="71"/>
      <c r="G76" s="71"/>
      <c r="H76" s="71"/>
      <c r="I76" s="71"/>
      <c r="J76" s="71"/>
      <c r="K76" s="71"/>
      <c r="L76" s="71"/>
      <c r="M76" s="71"/>
      <c r="N76" s="71"/>
      <c r="O76" s="71"/>
      <c r="P76" s="71"/>
      <c r="Q76" s="71"/>
      <c r="R76" s="71"/>
      <c r="S76" s="71"/>
      <c r="T76" s="71"/>
      <c r="U76" s="71"/>
      <c r="V76" s="71"/>
      <c r="W76" s="71"/>
      <c r="X76" s="71"/>
      <c r="Y76" s="71"/>
      <c r="Z76" s="71"/>
    </row>
    <row r="77" spans="1:26" ht="9.75" customHeight="1">
      <c r="A77" s="73">
        <v>32509</v>
      </c>
      <c r="B77" s="74">
        <v>0.21963453597790986</v>
      </c>
      <c r="C77" s="74">
        <v>0.17</v>
      </c>
      <c r="D77" s="74"/>
      <c r="E77" s="71"/>
      <c r="F77" s="74"/>
      <c r="G77" s="74"/>
      <c r="H77" s="71"/>
      <c r="I77" s="71"/>
      <c r="J77" s="71"/>
      <c r="K77" s="71"/>
      <c r="L77" s="71"/>
      <c r="M77" s="71"/>
      <c r="N77" s="71"/>
      <c r="O77" s="71"/>
      <c r="P77" s="71"/>
      <c r="Q77" s="71"/>
      <c r="R77" s="71"/>
      <c r="S77" s="71"/>
      <c r="T77" s="71"/>
      <c r="U77" s="71"/>
      <c r="V77" s="71"/>
      <c r="W77" s="71"/>
      <c r="X77" s="71"/>
      <c r="Y77" s="71"/>
      <c r="Z77" s="71"/>
    </row>
    <row r="78" spans="1:26" ht="9.75" customHeight="1">
      <c r="A78" s="73">
        <v>32874</v>
      </c>
      <c r="B78" s="74">
        <v>0.20863289316085115</v>
      </c>
      <c r="C78" s="74">
        <v>0.18</v>
      </c>
      <c r="D78" s="71"/>
      <c r="E78" s="71"/>
      <c r="F78" s="74"/>
      <c r="G78" s="74"/>
      <c r="H78" s="71"/>
      <c r="I78" s="71"/>
      <c r="J78" s="71"/>
      <c r="K78" s="71"/>
      <c r="L78" s="71"/>
      <c r="M78" s="71"/>
      <c r="N78" s="71"/>
      <c r="O78" s="71"/>
      <c r="P78" s="71"/>
      <c r="Q78" s="71"/>
      <c r="R78" s="71"/>
      <c r="S78" s="71"/>
      <c r="T78" s="71"/>
      <c r="U78" s="71"/>
      <c r="V78" s="71"/>
      <c r="W78" s="71"/>
      <c r="X78" s="71"/>
      <c r="Y78" s="71"/>
      <c r="Z78" s="71"/>
    </row>
    <row r="79" spans="1:26" ht="9.75" customHeight="1">
      <c r="A79" s="73">
        <v>33239</v>
      </c>
      <c r="B79" s="74">
        <v>0.21535435544615378</v>
      </c>
      <c r="C79" s="74">
        <v>0.17</v>
      </c>
      <c r="D79" s="71">
        <v>0.33567</v>
      </c>
      <c r="E79" s="71"/>
      <c r="F79" s="74"/>
      <c r="G79" s="74"/>
      <c r="H79" s="71"/>
      <c r="I79" s="71"/>
      <c r="J79" s="71"/>
      <c r="K79" s="71"/>
      <c r="L79" s="71"/>
      <c r="M79" s="71"/>
      <c r="N79" s="71"/>
      <c r="O79" s="71"/>
      <c r="P79" s="71"/>
      <c r="Q79" s="71"/>
      <c r="R79" s="71"/>
      <c r="S79" s="71"/>
      <c r="T79" s="71"/>
      <c r="U79" s="71"/>
      <c r="V79" s="71"/>
      <c r="W79" s="71"/>
      <c r="X79" s="71"/>
      <c r="Y79" s="71"/>
      <c r="Z79" s="71"/>
    </row>
    <row r="80" spans="1:26" ht="9.75" customHeight="1">
      <c r="A80" s="73">
        <v>33604</v>
      </c>
      <c r="B80" s="74">
        <v>0.21177723742891247</v>
      </c>
      <c r="C80" s="74">
        <v>0.18</v>
      </c>
      <c r="D80" s="74"/>
      <c r="E80" s="71"/>
      <c r="F80" s="74"/>
      <c r="G80" s="74"/>
      <c r="H80" s="71"/>
      <c r="I80" s="71"/>
      <c r="J80" s="71"/>
      <c r="K80" s="71"/>
      <c r="L80" s="71"/>
      <c r="M80" s="71"/>
      <c r="N80" s="71"/>
      <c r="O80" s="71"/>
      <c r="P80" s="71"/>
      <c r="Q80" s="71"/>
      <c r="R80" s="71"/>
      <c r="S80" s="71"/>
      <c r="T80" s="71"/>
      <c r="U80" s="71"/>
      <c r="V80" s="71"/>
      <c r="W80" s="71"/>
      <c r="X80" s="71"/>
      <c r="Y80" s="71"/>
      <c r="Z80" s="71"/>
    </row>
    <row r="81" spans="1:26" ht="9.75" customHeight="1">
      <c r="A81" s="73">
        <v>33970</v>
      </c>
      <c r="B81" s="74">
        <v>0.21303400218558755</v>
      </c>
      <c r="C81" s="74">
        <v>0.18</v>
      </c>
      <c r="D81" s="74"/>
      <c r="E81" s="71"/>
      <c r="F81" s="71"/>
      <c r="G81" s="71"/>
      <c r="H81" s="71"/>
      <c r="I81" s="71"/>
      <c r="J81" s="71"/>
      <c r="K81" s="71"/>
      <c r="L81" s="71"/>
      <c r="M81" s="71"/>
      <c r="N81" s="71"/>
      <c r="O81" s="71"/>
      <c r="P81" s="71"/>
      <c r="Q81" s="71"/>
      <c r="R81" s="71"/>
      <c r="S81" s="71"/>
      <c r="T81" s="71"/>
      <c r="U81" s="71"/>
      <c r="V81" s="71"/>
      <c r="W81" s="71"/>
      <c r="X81" s="71"/>
      <c r="Y81" s="71"/>
      <c r="Z81" s="71"/>
    </row>
    <row r="82" spans="1:26" ht="9.75" customHeight="1">
      <c r="A82" s="73">
        <v>34335</v>
      </c>
      <c r="B82" s="74">
        <v>0.21579945679601625</v>
      </c>
      <c r="C82" s="74">
        <v>0.19</v>
      </c>
      <c r="D82" s="74"/>
      <c r="E82" s="71"/>
      <c r="F82" s="71"/>
      <c r="G82" s="71"/>
      <c r="H82" s="71"/>
      <c r="I82" s="71"/>
      <c r="J82" s="71"/>
      <c r="K82" s="71"/>
      <c r="L82" s="71"/>
      <c r="M82" s="71"/>
      <c r="N82" s="71"/>
      <c r="O82" s="71"/>
      <c r="P82" s="71"/>
      <c r="Q82" s="71"/>
      <c r="R82" s="71"/>
      <c r="S82" s="71"/>
      <c r="T82" s="71"/>
      <c r="U82" s="71"/>
      <c r="V82" s="71"/>
      <c r="W82" s="71"/>
      <c r="X82" s="71"/>
      <c r="Y82" s="71"/>
      <c r="Z82" s="71"/>
    </row>
    <row r="83" spans="1:26" ht="9.75" customHeight="1">
      <c r="A83" s="73">
        <v>34700</v>
      </c>
      <c r="B83" s="74">
        <v>0.21562034204052766</v>
      </c>
      <c r="C83" s="74">
        <v>0.19</v>
      </c>
      <c r="D83" s="74"/>
      <c r="E83" s="71"/>
      <c r="F83" s="74"/>
      <c r="G83" s="74"/>
      <c r="H83" s="71"/>
      <c r="I83" s="71"/>
      <c r="J83" s="71"/>
      <c r="K83" s="71"/>
      <c r="L83" s="71"/>
      <c r="M83" s="71"/>
      <c r="N83" s="71"/>
      <c r="O83" s="71"/>
      <c r="P83" s="71"/>
      <c r="Q83" s="71"/>
      <c r="R83" s="71"/>
      <c r="S83" s="71"/>
      <c r="T83" s="71"/>
      <c r="U83" s="71"/>
      <c r="V83" s="71"/>
      <c r="W83" s="71"/>
      <c r="X83" s="71"/>
      <c r="Y83" s="71"/>
      <c r="Z83" s="71"/>
    </row>
    <row r="84" spans="1:26" ht="9.75" customHeight="1">
      <c r="A84" s="73">
        <v>35065</v>
      </c>
      <c r="B84" s="74">
        <v>0.21620419495058585</v>
      </c>
      <c r="C84" s="74">
        <v>0.2</v>
      </c>
      <c r="D84" s="74"/>
      <c r="E84" s="71"/>
      <c r="F84" s="71"/>
      <c r="G84" s="71"/>
      <c r="H84" s="71"/>
      <c r="I84" s="71"/>
      <c r="J84" s="71"/>
      <c r="K84" s="71"/>
      <c r="L84" s="71"/>
      <c r="M84" s="71"/>
      <c r="N84" s="71"/>
      <c r="O84" s="71"/>
      <c r="P84" s="71"/>
      <c r="Q84" s="71"/>
      <c r="R84" s="71"/>
      <c r="S84" s="71"/>
      <c r="T84" s="71"/>
      <c r="U84" s="71"/>
      <c r="V84" s="71"/>
      <c r="W84" s="71"/>
      <c r="X84" s="71"/>
      <c r="Y84" s="71"/>
      <c r="Z84" s="71"/>
    </row>
    <row r="85" spans="1:26" ht="9.75" customHeight="1">
      <c r="A85" s="73">
        <v>35431</v>
      </c>
      <c r="B85" s="74">
        <v>0.21414128368719426</v>
      </c>
      <c r="C85" s="74">
        <v>0.22</v>
      </c>
      <c r="D85" s="71">
        <v>0.34797000000000006</v>
      </c>
      <c r="E85" s="71"/>
      <c r="F85" s="71"/>
      <c r="G85" s="71"/>
      <c r="H85" s="71"/>
      <c r="I85" s="71"/>
      <c r="J85" s="71"/>
      <c r="K85" s="71"/>
      <c r="L85" s="71"/>
      <c r="M85" s="71"/>
      <c r="N85" s="71"/>
      <c r="O85" s="71"/>
      <c r="P85" s="71"/>
      <c r="Q85" s="71"/>
      <c r="R85" s="71"/>
      <c r="S85" s="71"/>
      <c r="T85" s="71"/>
      <c r="U85" s="71"/>
      <c r="V85" s="71"/>
      <c r="W85" s="71"/>
      <c r="X85" s="71"/>
      <c r="Y85" s="71"/>
      <c r="Z85" s="71"/>
    </row>
    <row r="86" spans="1:26" ht="9.75" customHeight="1">
      <c r="A86" s="73">
        <v>35796</v>
      </c>
      <c r="B86" s="74">
        <v>0.21950183346378588</v>
      </c>
      <c r="C86" s="74">
        <v>0.23</v>
      </c>
      <c r="D86" s="74"/>
      <c r="E86" s="71"/>
      <c r="F86" s="74"/>
      <c r="G86" s="74"/>
      <c r="H86" s="71"/>
      <c r="I86" s="71"/>
      <c r="J86" s="71"/>
      <c r="K86" s="71"/>
      <c r="L86" s="71"/>
      <c r="M86" s="71"/>
      <c r="N86" s="71"/>
      <c r="O86" s="71"/>
      <c r="P86" s="71"/>
      <c r="Q86" s="71"/>
      <c r="R86" s="71"/>
      <c r="S86" s="71"/>
      <c r="T86" s="71"/>
      <c r="U86" s="71"/>
      <c r="V86" s="71"/>
      <c r="W86" s="71"/>
      <c r="X86" s="71"/>
      <c r="Y86" s="71"/>
      <c r="Z86" s="71"/>
    </row>
    <row r="87" spans="1:26" ht="9.75" customHeight="1">
      <c r="A87" s="73">
        <v>36161</v>
      </c>
      <c r="B87" s="74">
        <v>0.21903755154566348</v>
      </c>
      <c r="C87" s="74">
        <v>0.23</v>
      </c>
      <c r="D87" s="74"/>
      <c r="E87" s="71"/>
      <c r="F87" s="71"/>
      <c r="G87" s="71"/>
      <c r="H87" s="71"/>
      <c r="I87" s="71"/>
      <c r="J87" s="71"/>
      <c r="K87" s="71"/>
      <c r="L87" s="71"/>
      <c r="M87" s="71"/>
      <c r="N87" s="71"/>
      <c r="O87" s="71"/>
      <c r="P87" s="71"/>
      <c r="Q87" s="71"/>
      <c r="R87" s="71"/>
      <c r="S87" s="71"/>
      <c r="T87" s="71"/>
      <c r="U87" s="71"/>
      <c r="V87" s="71"/>
      <c r="W87" s="71"/>
      <c r="X87" s="71"/>
      <c r="Y87" s="71"/>
      <c r="Z87" s="71"/>
    </row>
    <row r="88" spans="1:26" ht="9.75" customHeight="1">
      <c r="A88" s="73">
        <v>36526</v>
      </c>
      <c r="B88" s="74">
        <v>0.21009360801108504</v>
      </c>
      <c r="C88" s="74">
        <v>0.22</v>
      </c>
      <c r="D88" s="74"/>
      <c r="E88" s="71"/>
      <c r="F88" s="71"/>
      <c r="G88" s="71"/>
      <c r="H88" s="71"/>
      <c r="I88" s="71"/>
      <c r="J88" s="71"/>
      <c r="K88" s="71"/>
      <c r="L88" s="71"/>
      <c r="M88" s="71"/>
      <c r="N88" s="71"/>
      <c r="O88" s="71"/>
      <c r="P88" s="71"/>
      <c r="Q88" s="71"/>
      <c r="R88" s="71"/>
      <c r="S88" s="71"/>
      <c r="T88" s="71"/>
      <c r="U88" s="71"/>
      <c r="V88" s="71"/>
      <c r="W88" s="71"/>
      <c r="X88" s="71"/>
      <c r="Y88" s="71"/>
      <c r="Z88" s="71"/>
    </row>
    <row r="89" spans="1:26" ht="9.75" customHeight="1">
      <c r="A89" s="73">
        <v>36892</v>
      </c>
      <c r="B89" s="74"/>
      <c r="C89" s="74"/>
      <c r="D89" s="74"/>
      <c r="E89" s="71"/>
      <c r="F89" s="74"/>
      <c r="G89" s="74"/>
      <c r="H89" s="71"/>
      <c r="I89" s="71"/>
      <c r="J89" s="71"/>
      <c r="K89" s="71"/>
      <c r="L89" s="71"/>
      <c r="M89" s="71"/>
      <c r="N89" s="71"/>
      <c r="O89" s="71"/>
      <c r="P89" s="71"/>
      <c r="Q89" s="71"/>
      <c r="R89" s="71"/>
      <c r="S89" s="71"/>
      <c r="T89" s="71"/>
      <c r="U89" s="71"/>
      <c r="V89" s="71"/>
      <c r="W89" s="71"/>
      <c r="X89" s="71"/>
      <c r="Y89" s="71"/>
      <c r="Z89" s="71"/>
    </row>
    <row r="90" spans="1:26" ht="9.75" customHeight="1">
      <c r="A90" s="73">
        <v>37257</v>
      </c>
      <c r="B90" s="74"/>
      <c r="C90" s="74"/>
      <c r="D90" s="74"/>
      <c r="E90" s="71"/>
      <c r="F90" s="71"/>
      <c r="G90" s="71"/>
      <c r="H90" s="71"/>
      <c r="I90" s="71"/>
      <c r="J90" s="71"/>
      <c r="K90" s="71"/>
      <c r="L90" s="71"/>
      <c r="M90" s="71"/>
      <c r="N90" s="71"/>
      <c r="O90" s="71"/>
      <c r="P90" s="71"/>
      <c r="Q90" s="71"/>
      <c r="R90" s="71"/>
      <c r="S90" s="71"/>
      <c r="T90" s="71"/>
      <c r="U90" s="71"/>
      <c r="V90" s="71"/>
      <c r="W90" s="71"/>
      <c r="X90" s="71"/>
      <c r="Y90" s="71"/>
      <c r="Z90" s="71"/>
    </row>
    <row r="91" spans="1:26" ht="9.75" customHeight="1">
      <c r="A91" s="73"/>
      <c r="B91" s="74"/>
      <c r="C91" s="74"/>
      <c r="D91" s="74"/>
      <c r="E91" s="71"/>
      <c r="F91" s="71"/>
      <c r="G91" s="71"/>
      <c r="H91" s="71"/>
      <c r="I91" s="71"/>
      <c r="J91" s="71"/>
      <c r="K91" s="71"/>
      <c r="L91" s="71"/>
      <c r="M91" s="71"/>
      <c r="N91" s="71"/>
      <c r="O91" s="71"/>
      <c r="P91" s="71"/>
      <c r="Q91" s="71"/>
      <c r="R91" s="71"/>
      <c r="S91" s="71"/>
      <c r="T91" s="71"/>
      <c r="U91" s="71"/>
      <c r="V91" s="71"/>
      <c r="W91" s="71"/>
      <c r="X91" s="71"/>
      <c r="Y91" s="71"/>
      <c r="Z91" s="71"/>
    </row>
    <row r="92" spans="1:26" ht="9.75" customHeight="1">
      <c r="A92" s="73"/>
      <c r="B92" s="74"/>
      <c r="C92" s="74"/>
      <c r="D92" s="74"/>
      <c r="E92" s="71"/>
      <c r="F92" s="71"/>
      <c r="G92" s="71"/>
      <c r="H92" s="71"/>
      <c r="I92" s="71"/>
      <c r="J92" s="71"/>
      <c r="K92" s="71"/>
      <c r="L92" s="71"/>
      <c r="M92" s="71"/>
      <c r="N92" s="71"/>
      <c r="O92" s="71"/>
      <c r="P92" s="71"/>
      <c r="Q92" s="71"/>
      <c r="R92" s="71"/>
      <c r="S92" s="71"/>
      <c r="T92" s="71"/>
      <c r="U92" s="71"/>
      <c r="V92" s="71"/>
      <c r="W92" s="71"/>
      <c r="X92" s="71"/>
      <c r="Y92" s="71"/>
      <c r="Z92" s="71"/>
    </row>
    <row r="93" spans="1:26" ht="9.75" customHeight="1">
      <c r="A93" s="73"/>
      <c r="B93" s="74"/>
      <c r="C93" s="74"/>
      <c r="D93" s="74"/>
      <c r="E93" s="71"/>
      <c r="F93" s="71"/>
      <c r="G93" s="71"/>
      <c r="H93" s="71"/>
      <c r="I93" s="71"/>
      <c r="J93" s="71"/>
      <c r="K93" s="71"/>
      <c r="L93" s="71"/>
      <c r="M93" s="71"/>
      <c r="N93" s="71"/>
      <c r="O93" s="71"/>
      <c r="P93" s="71"/>
      <c r="Q93" s="71"/>
      <c r="R93" s="71"/>
      <c r="S93" s="71"/>
      <c r="T93" s="71"/>
      <c r="U93" s="71"/>
      <c r="V93" s="71"/>
      <c r="W93" s="71"/>
      <c r="X93" s="71"/>
      <c r="Y93" s="71"/>
      <c r="Z93" s="71"/>
    </row>
    <row r="94" spans="1:26" ht="9.75" customHeight="1">
      <c r="A94" s="73"/>
      <c r="B94" s="74"/>
      <c r="C94" s="74"/>
      <c r="D94" s="74"/>
      <c r="E94" s="71"/>
      <c r="F94" s="71"/>
      <c r="G94" s="71"/>
      <c r="H94" s="71"/>
      <c r="I94" s="71"/>
      <c r="J94" s="71"/>
      <c r="K94" s="71"/>
      <c r="L94" s="71"/>
      <c r="M94" s="71"/>
      <c r="N94" s="71"/>
      <c r="O94" s="71"/>
      <c r="P94" s="71"/>
      <c r="Q94" s="71"/>
      <c r="R94" s="71"/>
      <c r="S94" s="71"/>
      <c r="T94" s="71"/>
      <c r="U94" s="71"/>
      <c r="V94" s="71"/>
      <c r="W94" s="71"/>
      <c r="X94" s="71"/>
      <c r="Y94" s="71"/>
      <c r="Z94" s="71"/>
    </row>
    <row r="95" spans="1:26" ht="9.75" customHeight="1">
      <c r="A95" s="73"/>
      <c r="B95" s="74"/>
      <c r="C95" s="74"/>
      <c r="D95" s="74"/>
      <c r="E95" s="71"/>
      <c r="F95" s="71"/>
      <c r="G95" s="71"/>
      <c r="H95" s="71"/>
      <c r="I95" s="71"/>
      <c r="J95" s="71"/>
      <c r="K95" s="71"/>
      <c r="L95" s="71"/>
      <c r="M95" s="71"/>
      <c r="N95" s="71"/>
      <c r="O95" s="71"/>
      <c r="P95" s="71"/>
      <c r="Q95" s="71"/>
      <c r="R95" s="71"/>
      <c r="S95" s="71"/>
      <c r="T95" s="71"/>
      <c r="U95" s="71"/>
      <c r="V95" s="71"/>
      <c r="W95" s="71"/>
      <c r="X95" s="71"/>
      <c r="Y95" s="71"/>
      <c r="Z95" s="71"/>
    </row>
    <row r="96" spans="1:26" ht="9.75" customHeight="1">
      <c r="A96" s="73"/>
      <c r="B96" s="74"/>
      <c r="C96" s="74"/>
      <c r="D96" s="74"/>
      <c r="E96" s="71"/>
      <c r="F96" s="71"/>
      <c r="G96" s="71"/>
      <c r="H96" s="71"/>
      <c r="I96" s="71"/>
      <c r="J96" s="71"/>
      <c r="K96" s="71"/>
      <c r="L96" s="71"/>
      <c r="M96" s="71"/>
      <c r="N96" s="71"/>
      <c r="O96" s="71"/>
      <c r="P96" s="71"/>
      <c r="Q96" s="71"/>
      <c r="R96" s="71"/>
      <c r="S96" s="71"/>
      <c r="T96" s="71"/>
      <c r="U96" s="71"/>
      <c r="V96" s="71"/>
      <c r="W96" s="71"/>
      <c r="X96" s="71"/>
      <c r="Y96" s="71"/>
      <c r="Z96" s="71"/>
    </row>
    <row r="97" spans="1:26" ht="9.75" customHeight="1">
      <c r="A97" s="73"/>
      <c r="B97" s="74"/>
      <c r="C97" s="74"/>
      <c r="D97" s="74"/>
      <c r="E97" s="71"/>
      <c r="F97" s="71"/>
      <c r="G97" s="71"/>
      <c r="H97" s="71"/>
      <c r="I97" s="71"/>
      <c r="J97" s="71"/>
      <c r="K97" s="71"/>
      <c r="L97" s="71"/>
      <c r="M97" s="71"/>
      <c r="N97" s="71"/>
      <c r="O97" s="71"/>
      <c r="P97" s="71"/>
      <c r="Q97" s="71"/>
      <c r="R97" s="71"/>
      <c r="S97" s="71"/>
      <c r="T97" s="71"/>
      <c r="U97" s="71"/>
      <c r="V97" s="71"/>
      <c r="W97" s="71"/>
      <c r="X97" s="71"/>
      <c r="Y97" s="71"/>
      <c r="Z97" s="71"/>
    </row>
    <row r="98" spans="1:26" ht="9.75" customHeight="1">
      <c r="A98" s="73"/>
      <c r="B98" s="74"/>
      <c r="C98" s="74"/>
      <c r="D98" s="74"/>
      <c r="E98" s="71"/>
      <c r="F98" s="71"/>
      <c r="G98" s="71"/>
      <c r="H98" s="71"/>
      <c r="I98" s="71"/>
      <c r="J98" s="71"/>
      <c r="K98" s="71"/>
      <c r="L98" s="71"/>
      <c r="M98" s="71"/>
      <c r="N98" s="71"/>
      <c r="O98" s="71"/>
      <c r="P98" s="71"/>
      <c r="Q98" s="71"/>
      <c r="R98" s="71"/>
      <c r="S98" s="71"/>
      <c r="T98" s="71"/>
      <c r="U98" s="71"/>
      <c r="V98" s="71"/>
      <c r="W98" s="71"/>
      <c r="X98" s="71"/>
      <c r="Y98" s="71"/>
      <c r="Z98" s="71"/>
    </row>
    <row r="99" spans="1:26" ht="9.75" customHeight="1">
      <c r="A99" s="73"/>
      <c r="B99" s="74"/>
      <c r="C99" s="74"/>
      <c r="D99" s="74"/>
      <c r="E99" s="71"/>
      <c r="F99" s="71"/>
      <c r="G99" s="71"/>
      <c r="H99" s="71"/>
      <c r="I99" s="71"/>
      <c r="J99" s="71"/>
      <c r="K99" s="71"/>
      <c r="L99" s="71"/>
      <c r="M99" s="71"/>
      <c r="N99" s="71"/>
      <c r="O99" s="71"/>
      <c r="P99" s="71"/>
      <c r="Q99" s="71"/>
      <c r="R99" s="71"/>
      <c r="S99" s="71"/>
      <c r="T99" s="71"/>
      <c r="U99" s="71"/>
      <c r="V99" s="71"/>
      <c r="W99" s="71"/>
      <c r="X99" s="71"/>
      <c r="Y99" s="71"/>
      <c r="Z99" s="71"/>
    </row>
    <row r="100" spans="1:26" ht="9.75" customHeight="1">
      <c r="A100" s="73"/>
      <c r="B100" s="74"/>
      <c r="C100" s="74"/>
      <c r="D100" s="74"/>
      <c r="E100" s="71"/>
      <c r="F100" s="71"/>
      <c r="G100" s="71"/>
      <c r="H100" s="71"/>
      <c r="I100" s="71"/>
      <c r="J100" s="71"/>
      <c r="K100" s="71"/>
      <c r="L100" s="71"/>
      <c r="M100" s="71"/>
      <c r="N100" s="71"/>
      <c r="O100" s="71"/>
      <c r="P100" s="71"/>
      <c r="Q100" s="71"/>
      <c r="R100" s="71"/>
      <c r="S100" s="71"/>
      <c r="T100" s="71"/>
      <c r="U100" s="71"/>
      <c r="V100" s="71"/>
      <c r="W100" s="71"/>
      <c r="X100" s="71"/>
      <c r="Y100" s="71"/>
      <c r="Z100" s="71"/>
    </row>
    <row r="101" spans="1:26" ht="9.75" customHeight="1">
      <c r="A101" s="73"/>
      <c r="B101" s="74"/>
      <c r="C101" s="74"/>
      <c r="D101" s="74"/>
      <c r="E101" s="71"/>
      <c r="F101" s="71"/>
      <c r="G101" s="71"/>
      <c r="H101" s="71"/>
      <c r="I101" s="71"/>
      <c r="J101" s="71"/>
      <c r="K101" s="71"/>
      <c r="L101" s="71"/>
      <c r="M101" s="71"/>
      <c r="N101" s="71"/>
      <c r="O101" s="71"/>
      <c r="P101" s="71"/>
      <c r="Q101" s="71"/>
      <c r="R101" s="71"/>
      <c r="S101" s="71"/>
      <c r="T101" s="71"/>
      <c r="U101" s="71"/>
      <c r="V101" s="71"/>
      <c r="W101" s="71"/>
      <c r="X101" s="71"/>
      <c r="Y101" s="71"/>
      <c r="Z101" s="71"/>
    </row>
    <row r="102" spans="1:26" ht="9.75" customHeight="1">
      <c r="A102" s="73"/>
      <c r="B102" s="74"/>
      <c r="C102" s="74"/>
      <c r="D102" s="74"/>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ht="9.75" customHeight="1">
      <c r="A103" s="73"/>
      <c r="B103" s="74"/>
      <c r="C103" s="74"/>
      <c r="D103" s="74"/>
      <c r="E103" s="71"/>
      <c r="F103" s="71"/>
      <c r="G103" s="71"/>
      <c r="H103" s="71"/>
      <c r="I103" s="71"/>
      <c r="J103" s="71"/>
      <c r="K103" s="71"/>
      <c r="L103" s="71"/>
      <c r="M103" s="71"/>
      <c r="N103" s="71"/>
      <c r="O103" s="71"/>
      <c r="P103" s="71"/>
      <c r="Q103" s="71"/>
      <c r="R103" s="71"/>
      <c r="S103" s="71"/>
      <c r="T103" s="71"/>
      <c r="U103" s="71"/>
      <c r="V103" s="71"/>
      <c r="W103" s="71"/>
      <c r="X103" s="71"/>
      <c r="Y103" s="71"/>
      <c r="Z103" s="71"/>
    </row>
    <row r="104" spans="1:26" ht="9.75" customHeight="1">
      <c r="A104" s="73"/>
      <c r="B104" s="74"/>
      <c r="C104" s="74"/>
      <c r="D104" s="74"/>
      <c r="E104" s="71"/>
      <c r="F104" s="71"/>
      <c r="G104" s="71"/>
      <c r="H104" s="71"/>
      <c r="I104" s="71"/>
      <c r="J104" s="71"/>
      <c r="K104" s="71"/>
      <c r="L104" s="71"/>
      <c r="M104" s="71"/>
      <c r="N104" s="71"/>
      <c r="O104" s="71"/>
      <c r="P104" s="71"/>
      <c r="Q104" s="71"/>
      <c r="R104" s="71"/>
      <c r="S104" s="71"/>
      <c r="T104" s="71"/>
      <c r="U104" s="71"/>
      <c r="V104" s="71"/>
      <c r="W104" s="71"/>
      <c r="X104" s="71"/>
      <c r="Y104" s="71"/>
      <c r="Z104" s="71"/>
    </row>
    <row r="105" spans="1:26" ht="9.75" customHeight="1">
      <c r="A105" s="73"/>
      <c r="B105" s="74"/>
      <c r="C105" s="74"/>
      <c r="D105" s="74"/>
      <c r="E105" s="71"/>
      <c r="F105" s="71"/>
      <c r="G105" s="71"/>
      <c r="H105" s="71"/>
      <c r="I105" s="71"/>
      <c r="J105" s="71"/>
      <c r="K105" s="71"/>
      <c r="L105" s="71"/>
      <c r="M105" s="71"/>
      <c r="N105" s="71"/>
      <c r="O105" s="71"/>
      <c r="P105" s="71"/>
      <c r="Q105" s="71"/>
      <c r="R105" s="71"/>
      <c r="S105" s="71"/>
      <c r="T105" s="71"/>
      <c r="U105" s="71"/>
      <c r="V105" s="71"/>
      <c r="W105" s="71"/>
      <c r="X105" s="71"/>
      <c r="Y105" s="71"/>
      <c r="Z105" s="71"/>
    </row>
    <row r="106" spans="1:26" ht="9.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row>
    <row r="107" spans="1:26" ht="9.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row>
    <row r="108" spans="1:26" ht="9.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row>
    <row r="109" spans="1:26" ht="9.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row>
    <row r="110" spans="1:26" ht="9.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row>
    <row r="111" spans="1:26" ht="9.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row>
    <row r="112" spans="1:26" ht="9.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row r="113" spans="1:26" ht="9.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row>
    <row r="114" spans="1:26" ht="9.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row>
    <row r="115" spans="1:26" ht="9.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row>
    <row r="116" spans="1:26" ht="9.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row>
    <row r="117" spans="1:26" ht="9.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row>
    <row r="118" spans="1:26" ht="9.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row>
    <row r="119" spans="1:26" ht="9.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row>
    <row r="120" spans="1:26" ht="9.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row>
    <row r="121" spans="1:26" ht="9.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row>
    <row r="122" spans="1:26" ht="9.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row>
    <row r="123" spans="1:26" ht="9.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row>
    <row r="124" spans="1:26" ht="9.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row>
    <row r="125" spans="1:26" ht="9.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row>
    <row r="126" spans="1:26" ht="9.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row>
    <row r="127" spans="1:26" ht="9.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row>
    <row r="128" spans="1:26" ht="9.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row>
    <row r="129" spans="1:26" ht="9.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row>
    <row r="130" spans="1:26" ht="9.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row>
    <row r="131" spans="1:26" ht="9.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row>
    <row r="132" spans="1:26" ht="9.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row>
    <row r="133" spans="1:26" ht="9.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row>
    <row r="134" spans="1:26" ht="9.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row>
    <row r="135" spans="1:26" ht="9.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row>
    <row r="136" spans="1:26" ht="9.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row>
    <row r="137" spans="1:26" ht="9.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row>
    <row r="138" spans="1:26" ht="9.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row>
    <row r="139" spans="1:26" ht="9.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ht="9.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ht="9.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row>
    <row r="142" spans="1:26" ht="9.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row>
    <row r="143" spans="1:26" ht="9.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row>
    <row r="144" spans="1:26" ht="9.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row>
    <row r="145" spans="1:26" ht="9.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row>
    <row r="146" spans="1:26" ht="9.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row>
    <row r="147" spans="1:26" ht="9.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row>
    <row r="148" spans="1:26" ht="9.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row>
    <row r="149" spans="1:26" ht="9.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row>
    <row r="150" spans="1:26" ht="9.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row>
    <row r="151" spans="1:26" ht="9.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row>
    <row r="152" spans="1:26" ht="9.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row>
    <row r="153" spans="1:26" ht="9.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row>
    <row r="154" spans="1:26" ht="9.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row>
    <row r="155" spans="1:26" ht="9.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row>
    <row r="156" spans="1:26" ht="9.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row>
    <row r="157" spans="1:26" ht="9.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row>
    <row r="158" spans="1:26" ht="9.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row>
    <row r="159" spans="1:26" ht="9.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row>
    <row r="160" spans="1:26" ht="9.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row>
    <row r="161" spans="1:26" ht="9.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row>
    <row r="162" spans="1:26" ht="9.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row>
    <row r="163" spans="1:26" ht="9.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row>
    <row r="164" spans="1:26" ht="9.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row>
    <row r="165" spans="1:26" ht="9.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row>
    <row r="166" spans="1:26" ht="9.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row>
    <row r="167" spans="1:26" ht="9.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row>
    <row r="168" spans="1:26" ht="9.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1:26" ht="9.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row>
    <row r="170" spans="1:26" ht="9.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row>
    <row r="171" spans="1:26" ht="9.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row>
    <row r="172" spans="1:26" ht="9.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row>
    <row r="173" spans="1:26" ht="9.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row>
    <row r="174" spans="1:26" ht="9.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row>
    <row r="175" spans="1:26" ht="9.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1:26" ht="9.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row>
    <row r="177" spans="1:26" ht="9.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ht="9.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row>
    <row r="179" spans="1:26" ht="9.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ht="9.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row>
    <row r="181" spans="1:26" ht="9.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row r="182" spans="1:26" ht="9.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row>
    <row r="183" spans="1:26" ht="9.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row>
    <row r="184" spans="1:26" ht="9.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row>
    <row r="185" spans="1:26" ht="9.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ht="9.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ht="9.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ht="9.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ht="9.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ht="9.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ht="9.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ht="9.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ht="9.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ht="9.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ht="9.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ht="9.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ht="9.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ht="9.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ht="9.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ht="9.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ht="9.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ht="9.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ht="9.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ht="9.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ht="9.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ht="9.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ht="9.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ht="9.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ht="9.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ht="9.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ht="9.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ht="9.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ht="9.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ht="9.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ht="9.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ht="9.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ht="9.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ht="9.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ht="9.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row>
    <row r="220" spans="1:26" ht="9.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row>
    <row r="221" spans="1:26" ht="9.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row>
    <row r="222" spans="1:26" ht="9.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row>
    <row r="223" spans="1:26" ht="9.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row>
    <row r="224" spans="1:26" ht="9.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row>
    <row r="225" spans="1:26" ht="9.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row>
    <row r="226" spans="1:26" ht="9.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row>
    <row r="227" spans="1:26" ht="9.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row>
    <row r="228" spans="1:26" ht="9.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row>
    <row r="229" spans="1:26" ht="9.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row>
    <row r="230" spans="1:26" ht="9.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row>
    <row r="231" spans="1:26" ht="9.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row>
    <row r="232" spans="1:26" ht="9.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row>
    <row r="233" spans="1:26" ht="9.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row>
    <row r="234" spans="1:26" ht="9.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row>
    <row r="235" spans="1:26" ht="9.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row>
    <row r="236" spans="1:26" ht="9.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row>
    <row r="237" spans="1:26" ht="9.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row>
    <row r="238" spans="1:26" ht="9.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row>
    <row r="239" spans="1:26" ht="9.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row>
    <row r="240" spans="1:26" ht="9.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row>
    <row r="241" spans="1:26" ht="9.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row>
    <row r="242" spans="1:26" ht="9.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row>
    <row r="243" spans="1:26" ht="9.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row>
    <row r="244" spans="1:26" ht="9.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row>
    <row r="245" spans="1:26" ht="9.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row>
    <row r="246" spans="1:26" ht="9.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row>
    <row r="247" spans="1:26" ht="9.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row>
    <row r="248" spans="1:26" ht="9.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row>
    <row r="249" spans="1:26" ht="9.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row>
    <row r="250" spans="1:26" ht="9.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row>
    <row r="251" spans="1:26" ht="9.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row>
    <row r="252" spans="1:26" ht="9.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row>
    <row r="253" spans="1:26" ht="9.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row>
    <row r="254" spans="1:26" ht="9.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row>
    <row r="255" spans="1:26" ht="9.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row>
    <row r="256" spans="1:26" ht="9.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row>
    <row r="257" spans="1:26" ht="9.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row>
    <row r="258" spans="1:26" ht="9.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row>
    <row r="259" spans="1:26" ht="9.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row>
    <row r="260" spans="1:26" ht="9.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row>
    <row r="261" spans="1:26" ht="9.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row>
    <row r="262" spans="1:26" ht="9.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row>
    <row r="263" spans="1:26" ht="9.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row>
    <row r="264" spans="1:26" ht="9.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row>
    <row r="265" spans="1:26" ht="9.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row>
    <row r="266" spans="1:26" ht="9.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row>
    <row r="267" spans="1:26" ht="9.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row>
    <row r="268" spans="1:26" ht="9.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row>
    <row r="269" spans="1:26" ht="9.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row>
    <row r="270" spans="1:26" ht="9.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row>
    <row r="271" spans="1:26" ht="9.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row>
    <row r="272" spans="1:26" ht="9.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row>
    <row r="273" spans="1:26" ht="9.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row>
    <row r="274" spans="1:26" ht="9.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row>
    <row r="275" spans="1:26" ht="9.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row>
    <row r="276" spans="1:26" ht="9.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row>
    <row r="277" spans="1:26" ht="9.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row>
    <row r="278" spans="1:26" ht="9.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row>
    <row r="279" spans="1:26" ht="9.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row>
    <row r="280" spans="1:26" ht="9.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row>
    <row r="281" spans="1:26" ht="9.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row>
    <row r="282" spans="1:26" ht="9.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row>
    <row r="283" spans="1:26" ht="9.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row>
    <row r="284" spans="1:26" ht="9.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row>
    <row r="285" spans="1:26" ht="9.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row>
    <row r="286" spans="1:26" ht="9.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row>
    <row r="287" spans="1:26" ht="9.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row>
    <row r="288" spans="1:26" ht="9.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row>
    <row r="289" spans="1:26" ht="9.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row>
    <row r="290" spans="1:26" ht="9.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row>
    <row r="291" spans="1:26" ht="9.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row>
    <row r="292" spans="1:26" ht="9.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row>
    <row r="293" spans="1:26" ht="9.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row>
    <row r="294" spans="1:26" ht="9.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row>
    <row r="295" spans="1:26" ht="9.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row>
    <row r="296" spans="1:26" ht="9.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row>
    <row r="297" spans="1:26" ht="9.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row>
    <row r="298" spans="1:26" ht="9.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row>
    <row r="299" spans="1:26" ht="9.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row>
    <row r="300" spans="1:26" ht="9.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row>
    <row r="301" spans="1:26" ht="9.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row>
    <row r="302" spans="1:26" ht="9.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row>
    <row r="303" spans="1:26" ht="9.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row>
    <row r="304" spans="1:26" ht="9.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row>
    <row r="305" spans="1:26" ht="9.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row>
    <row r="306" spans="1:26" ht="9.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row>
    <row r="307" spans="1:26" ht="9.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row>
    <row r="308" spans="1:26" ht="9.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row>
    <row r="309" spans="1:26" ht="9.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row>
    <row r="310" spans="1:26" ht="9.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row>
    <row r="311" spans="1:26" ht="9.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row>
    <row r="312" spans="1:26" ht="9.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row>
    <row r="313" spans="1:26" ht="9.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row>
    <row r="314" spans="1:26" ht="9.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row>
    <row r="315" spans="1:26" ht="9.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row>
    <row r="316" spans="1:26" ht="9.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row>
    <row r="317" spans="1:26" ht="9.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row>
    <row r="318" spans="1:26" ht="9.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row>
    <row r="319" spans="1:26" ht="9.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row>
    <row r="320" spans="1:26" ht="9.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row>
    <row r="321" spans="1:26" ht="9.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row>
    <row r="322" spans="1:26" ht="9.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row>
    <row r="323" spans="1:26" ht="9.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row>
    <row r="324" spans="1:26" ht="9.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row>
    <row r="325" spans="1:26" ht="9.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row>
    <row r="326" spans="1:26" ht="9.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row>
    <row r="327" spans="1:26" ht="9.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row>
    <row r="328" spans="1:26" ht="9.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row>
    <row r="329" spans="1:26" ht="9.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row>
    <row r="330" spans="1:26" ht="9.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row>
    <row r="331" spans="1:26" ht="9.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row>
    <row r="332" spans="1:26" ht="9.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row>
    <row r="333" spans="1:26" ht="9.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row>
    <row r="334" spans="1:26" ht="9.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row>
    <row r="335" spans="1:26" ht="9.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row>
    <row r="336" spans="1:26" ht="9.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row>
    <row r="337" spans="1:26" ht="9.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row>
    <row r="338" spans="1:26" ht="9.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row>
    <row r="339" spans="1:26" ht="9.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row>
    <row r="340" spans="1:26" ht="9.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row>
    <row r="341" spans="1:26" ht="9.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row>
    <row r="342" spans="1:26" ht="9.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row>
    <row r="343" spans="1:26" ht="9.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row>
    <row r="344" spans="1:26" ht="9.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row>
    <row r="345" spans="1:26" ht="9.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row>
    <row r="346" spans="1:26" ht="9.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row>
    <row r="347" spans="1:26" ht="9.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row>
    <row r="348" spans="1:26" ht="9.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row>
    <row r="349" spans="1:26" ht="9.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row>
    <row r="350" spans="1:26" ht="9.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row>
    <row r="351" spans="1:26" ht="9.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row>
    <row r="352" spans="1:26" ht="9.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row>
    <row r="353" spans="1:26" ht="9.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row>
    <row r="354" spans="1:26" ht="9.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row>
    <row r="355" spans="1:26" ht="9.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row>
    <row r="356" spans="1:26" ht="9.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row>
    <row r="357" spans="1:26" ht="9.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row>
    <row r="358" spans="1:26" ht="9.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row>
    <row r="359" spans="1:26" ht="9.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row>
    <row r="360" spans="1:26" ht="9.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row>
    <row r="361" spans="1:26" ht="9.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row>
    <row r="362" spans="1:26" ht="9.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row>
    <row r="363" spans="1:26" ht="9.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row>
    <row r="364" spans="1:26" ht="9.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row>
    <row r="365" spans="1:26" ht="9.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row>
    <row r="366" spans="1:26" ht="9.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row>
    <row r="367" spans="1:26" ht="9.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row>
    <row r="368" spans="1:26" ht="9.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row>
    <row r="369" spans="1:26" ht="9.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row>
    <row r="370" spans="1:26" ht="9.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row>
    <row r="371" spans="1:26" ht="9.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row>
    <row r="372" spans="1:26" ht="9.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row>
    <row r="373" spans="1:26" ht="9.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row>
    <row r="374" spans="1:26" ht="9.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row>
    <row r="375" spans="1:26" ht="9.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row>
    <row r="376" spans="1:26" ht="9.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row>
    <row r="377" spans="1:26" ht="9.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row>
    <row r="378" spans="1:26" ht="9.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row>
    <row r="379" spans="1:26" ht="9.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row>
    <row r="380" spans="1:26" ht="9.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row>
    <row r="381" spans="1:26" ht="9.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row>
    <row r="382" spans="1:26" ht="9.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row>
    <row r="383" spans="1:26" ht="9.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row>
    <row r="384" spans="1:26" ht="9.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row>
    <row r="385" spans="1:26" ht="9.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row>
    <row r="386" spans="1:26" ht="9.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row>
    <row r="387" spans="1:26" ht="9.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row>
    <row r="388" spans="1:26" ht="9.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row>
    <row r="389" spans="1:26" ht="9.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row>
    <row r="390" spans="1:26" ht="9.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row>
    <row r="391" spans="1:26" ht="9.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row>
    <row r="392" spans="1:26" ht="9.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row>
    <row r="393" spans="1:26" ht="9.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row>
    <row r="394" spans="1:26" ht="9.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row>
    <row r="395" spans="1:26" ht="9.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row>
    <row r="396" spans="1:26" ht="9.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row>
    <row r="397" spans="1:26" ht="9.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row>
    <row r="398" spans="1:26" ht="9.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row>
    <row r="399" spans="1:26" ht="9.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row>
    <row r="400" spans="1:26" ht="9.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row>
    <row r="401" spans="1:26" ht="9.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row>
    <row r="402" spans="1:26" ht="9.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row>
    <row r="403" spans="1:26" ht="9.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row>
    <row r="404" spans="1:26" ht="9.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row>
    <row r="405" spans="1:26" ht="9.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row>
    <row r="406" spans="1:26" ht="9.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row>
    <row r="407" spans="1:26" ht="9.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row>
    <row r="408" spans="1:26" ht="9.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row>
    <row r="409" spans="1:26" ht="9.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row>
    <row r="410" spans="1:26" ht="9.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row>
    <row r="411" spans="1:26" ht="9.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row>
    <row r="412" spans="1:26" ht="9.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row>
    <row r="413" spans="1:26" ht="9.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row>
    <row r="414" spans="1:26" ht="9.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row>
    <row r="415" spans="1:26" ht="9.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row>
    <row r="416" spans="1:26" ht="9.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row>
    <row r="417" spans="1:26" ht="9.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row>
    <row r="418" spans="1:26" ht="9.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row>
    <row r="419" spans="1:26" ht="9.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row>
    <row r="420" spans="1:26" ht="9.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row>
    <row r="421" spans="1:26" ht="9.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row>
    <row r="422" spans="1:26" ht="9.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row>
    <row r="423" spans="1:26" ht="9.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row>
    <row r="424" spans="1:26" ht="9.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row>
    <row r="425" spans="1:26" ht="9.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row>
    <row r="426" spans="1:26" ht="9.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row>
    <row r="427" spans="1:26" ht="9.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row>
    <row r="428" spans="1:26" ht="9.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row>
    <row r="429" spans="1:26" ht="9.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row>
    <row r="430" spans="1:26" ht="9.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row>
    <row r="431" spans="1:26" ht="9.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row>
    <row r="432" spans="1:26" ht="9.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row>
    <row r="433" spans="1:26" ht="9.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row>
    <row r="434" spans="1:26" ht="9.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row>
    <row r="435" spans="1:26" ht="9.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row>
    <row r="436" spans="1:26" ht="9.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row>
    <row r="437" spans="1:26" ht="9.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row>
    <row r="438" spans="1:26" ht="9.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row>
    <row r="439" spans="1:26" ht="9.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row>
    <row r="440" spans="1:26" ht="9.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row>
    <row r="441" spans="1:26" ht="9.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row>
    <row r="442" spans="1:26" ht="9.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row>
    <row r="443" spans="1:26" ht="9.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row>
    <row r="444" spans="1:26" ht="9.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row>
    <row r="445" spans="1:26" ht="9.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row>
    <row r="446" spans="1:26" ht="9.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row>
    <row r="447" spans="1:26" ht="9.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row>
    <row r="448" spans="1:26" ht="9.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row>
    <row r="449" spans="1:26" ht="9.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row>
    <row r="450" spans="1:26" ht="9.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row>
    <row r="451" spans="1:26" ht="9.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row>
    <row r="452" spans="1:26" ht="9.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row>
    <row r="453" spans="1:26" ht="9.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row>
    <row r="454" spans="1:26" ht="9.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row>
    <row r="455" spans="1:26" ht="9.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row>
    <row r="456" spans="1:26" ht="9.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row>
    <row r="457" spans="1:26" ht="9.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row>
    <row r="458" spans="1:26" ht="9.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row>
    <row r="459" spans="1:26" ht="9.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row>
    <row r="460" spans="1:26" ht="9.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row>
    <row r="461" spans="1:26" ht="9.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row>
    <row r="462" spans="1:26" ht="9.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row>
    <row r="463" spans="1:26" ht="9.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row>
    <row r="464" spans="1:26" ht="9.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row>
    <row r="465" spans="1:26" ht="9.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row>
    <row r="466" spans="1:26" ht="9.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row>
    <row r="467" spans="1:26" ht="9.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row>
    <row r="468" spans="1:26" ht="9.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row>
    <row r="469" spans="1:26" ht="9.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row>
    <row r="470" spans="1:26" ht="9.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row>
    <row r="471" spans="1:26" ht="9.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row>
    <row r="472" spans="1:26" ht="9.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row>
    <row r="473" spans="1:26" ht="9.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row>
    <row r="474" spans="1:26" ht="9.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row>
    <row r="475" spans="1:26" ht="9.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row>
    <row r="476" spans="1:26" ht="9.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row>
    <row r="477" spans="1:26" ht="9.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row>
    <row r="478" spans="1:26" ht="9.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row>
    <row r="479" spans="1:26" ht="9.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row>
    <row r="480" spans="1:26" ht="9.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row>
    <row r="481" spans="1:26" ht="9.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row>
    <row r="482" spans="1:26" ht="9.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row>
    <row r="483" spans="1:26" ht="9.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row>
    <row r="484" spans="1:26" ht="9.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row>
    <row r="485" spans="1:26" ht="9.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row>
    <row r="486" spans="1:26" ht="9.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row>
    <row r="487" spans="1:26" ht="9.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row>
    <row r="488" spans="1:26" ht="9.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row>
    <row r="489" spans="1:26" ht="9.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row>
    <row r="490" spans="1:26" ht="9.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row>
    <row r="491" spans="1:26" ht="9.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row>
    <row r="492" spans="1:26" ht="9.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row>
    <row r="493" spans="1:26" ht="9.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row>
    <row r="494" spans="1:26" ht="9.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row>
    <row r="495" spans="1:26" ht="9.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row>
    <row r="496" spans="1:26" ht="9.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row>
    <row r="497" spans="1:26" ht="9.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row>
    <row r="498" spans="1:26" ht="9.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row>
    <row r="499" spans="1:26" ht="9.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row>
    <row r="500" spans="1:26" ht="9.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row>
    <row r="501" spans="1:26" ht="9.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row>
    <row r="502" spans="1:26" ht="9.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row>
    <row r="503" spans="1:26" ht="9.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row>
    <row r="504" spans="1:26" ht="9.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row>
    <row r="505" spans="1:26" ht="9.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row>
    <row r="506" spans="1:26" ht="9.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row>
    <row r="507" spans="1:26" ht="9.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row>
    <row r="508" spans="1:26" ht="9.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row>
    <row r="509" spans="1:26" ht="9.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row>
    <row r="510" spans="1:26" ht="9.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row>
    <row r="511" spans="1:26" ht="9.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row>
    <row r="512" spans="1:26" ht="9.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row>
    <row r="513" spans="1:26" ht="9.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row>
    <row r="514" spans="1:26" ht="9.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row>
    <row r="515" spans="1:26" ht="9.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row>
    <row r="516" spans="1:26" ht="9.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row>
    <row r="517" spans="1:26" ht="9.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row>
    <row r="518" spans="1:26" ht="9.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row>
    <row r="519" spans="1:26" ht="9.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row>
    <row r="520" spans="1:26" ht="9.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row>
    <row r="521" spans="1:26" ht="9.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row>
    <row r="522" spans="1:26" ht="9.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row>
    <row r="523" spans="1:26" ht="9.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row>
    <row r="524" spans="1:26" ht="9.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row>
    <row r="525" spans="1:26" ht="9.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row>
    <row r="526" spans="1:26" ht="9.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row>
    <row r="527" spans="1:26" ht="9.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row>
    <row r="528" spans="1:26" ht="9.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row>
    <row r="529" spans="1:26" ht="9.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row>
    <row r="530" spans="1:26" ht="9.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row>
    <row r="531" spans="1:26" ht="9.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row>
    <row r="532" spans="1:26" ht="9.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row>
    <row r="533" spans="1:26" ht="9.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row>
    <row r="534" spans="1:26" ht="9.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row>
    <row r="535" spans="1:26" ht="9.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row>
    <row r="536" spans="1:26" ht="9.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row>
    <row r="537" spans="1:26" ht="9.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row>
    <row r="538" spans="1:26" ht="9.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row>
    <row r="539" spans="1:26" ht="9.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row>
    <row r="540" spans="1:26" ht="9.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row>
    <row r="541" spans="1:26" ht="9.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row>
    <row r="542" spans="1:26" ht="9.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row>
    <row r="543" spans="1:26" ht="9.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row>
    <row r="544" spans="1:26" ht="9.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row>
    <row r="545" spans="1:26" ht="9.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row>
    <row r="546" spans="1:26" ht="9.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row>
    <row r="547" spans="1:26" ht="9.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row>
    <row r="548" spans="1:26" ht="9.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row>
    <row r="549" spans="1:26" ht="9.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row>
    <row r="550" spans="1:26" ht="9.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row>
    <row r="551" spans="1:26" ht="9.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row>
    <row r="552" spans="1:26" ht="9.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row>
    <row r="553" spans="1:26" ht="9.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row>
    <row r="554" spans="1:26" ht="9.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row>
    <row r="555" spans="1:26" ht="9.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row>
    <row r="556" spans="1:26" ht="9.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row>
    <row r="557" spans="1:26" ht="9.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row>
    <row r="558" spans="1:26" ht="9.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row>
    <row r="559" spans="1:26" ht="9.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row>
    <row r="560" spans="1:26" ht="9.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row>
    <row r="561" spans="1:26" ht="9.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row>
    <row r="562" spans="1:26" ht="9.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row>
    <row r="563" spans="1:26" ht="9.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row>
    <row r="564" spans="1:26" ht="9.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row>
    <row r="565" spans="1:26" ht="9.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row>
    <row r="566" spans="1:26" ht="9.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row>
    <row r="567" spans="1:26" ht="9.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row>
    <row r="568" spans="1:26" ht="9.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row>
    <row r="569" spans="1:26" ht="9.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row>
    <row r="570" spans="1:26" ht="9.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row>
    <row r="571" spans="1:26" ht="9.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row>
    <row r="572" spans="1:26" ht="9.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row>
    <row r="573" spans="1:26" ht="9.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row>
    <row r="574" spans="1:26" ht="9.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row>
    <row r="575" spans="1:26" ht="9.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row>
    <row r="576" spans="1:26" ht="9.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row>
    <row r="577" spans="1:26" ht="9.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row>
    <row r="578" spans="1:26" ht="9.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row>
    <row r="579" spans="1:26" ht="9.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row>
    <row r="580" spans="1:26" ht="9.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row>
    <row r="581" spans="1:26" ht="9.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row>
    <row r="582" spans="1:26" ht="9.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row>
    <row r="583" spans="1:26" ht="9.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row>
    <row r="584" spans="1:26" ht="9.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row>
    <row r="585" spans="1:26" ht="9.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row>
    <row r="586" spans="1:26" ht="9.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row>
    <row r="587" spans="1:26" ht="9.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row>
    <row r="588" spans="1:26" ht="9.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row>
    <row r="589" spans="1:26" ht="9.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row>
    <row r="590" spans="1:26" ht="9.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row>
    <row r="591" spans="1:26" ht="9.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row>
    <row r="592" spans="1:26" ht="9.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row>
    <row r="593" spans="1:26" ht="9.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row>
    <row r="594" spans="1:26" ht="9.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row>
    <row r="595" spans="1:26" ht="9.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row>
    <row r="596" spans="1:26" ht="9.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row>
    <row r="597" spans="1:26" ht="9.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row>
    <row r="598" spans="1:26" ht="9.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row>
    <row r="599" spans="1:26" ht="9.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row>
    <row r="600" spans="1:26" ht="9.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row>
    <row r="601" spans="1:26" ht="9.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row>
    <row r="602" spans="1:26" ht="9.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row>
    <row r="603" spans="1:26" ht="9.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row>
    <row r="604" spans="1:26" ht="9.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row>
    <row r="605" spans="1:26" ht="9.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row>
    <row r="606" spans="1:26" ht="9.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row>
    <row r="607" spans="1:26" ht="9.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row>
    <row r="608" spans="1:26" ht="9.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row>
    <row r="609" spans="1:26" ht="9.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row>
    <row r="610" spans="1:26" ht="9.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row>
    <row r="611" spans="1:26" ht="9.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row>
    <row r="612" spans="1:26" ht="9.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row>
    <row r="613" spans="1:26" ht="9.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row>
    <row r="614" spans="1:26" ht="9.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row>
    <row r="615" spans="1:26" ht="9.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row>
    <row r="616" spans="1:26" ht="9.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row>
    <row r="617" spans="1:26" ht="9.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row>
    <row r="618" spans="1:26" ht="9.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row>
    <row r="619" spans="1:26" ht="9.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row>
    <row r="620" spans="1:26" ht="9.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row>
    <row r="621" spans="1:26" ht="9.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row>
    <row r="622" spans="1:26" ht="9.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row>
    <row r="623" spans="1:26" ht="9.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row>
    <row r="624" spans="1:26" ht="9.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row>
    <row r="625" spans="1:26" ht="9.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row>
    <row r="626" spans="1:26" ht="9.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row>
    <row r="627" spans="1:26" ht="9.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row>
    <row r="628" spans="1:26" ht="9.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row>
    <row r="629" spans="1:26" ht="9.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row>
    <row r="630" spans="1:26" ht="9.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row>
    <row r="631" spans="1:26" ht="9.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row>
    <row r="632" spans="1:26" ht="9.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row>
    <row r="633" spans="1:26" ht="9.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row>
    <row r="634" spans="1:26" ht="9.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row>
    <row r="635" spans="1:26" ht="9.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row>
    <row r="636" spans="1:26" ht="9.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row>
    <row r="637" spans="1:26" ht="9.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row>
    <row r="638" spans="1:26" ht="9.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row>
    <row r="639" spans="1:26" ht="9.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row>
    <row r="640" spans="1:26" ht="9.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row>
    <row r="641" spans="1:26" ht="9.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row>
    <row r="642" spans="1:26" ht="9.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row>
    <row r="643" spans="1:26" ht="9.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row>
    <row r="644" spans="1:26" ht="9.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row>
    <row r="645" spans="1:26" ht="9.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row>
    <row r="646" spans="1:26" ht="9.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row>
    <row r="647" spans="1:26" ht="9.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row>
    <row r="648" spans="1:26" ht="9.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row>
    <row r="649" spans="1:26" ht="9.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row>
    <row r="650" spans="1:26" ht="9.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row>
    <row r="651" spans="1:26" ht="9.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row>
    <row r="652" spans="1:26" ht="9.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row>
    <row r="653" spans="1:26" ht="9.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row>
    <row r="654" spans="1:26" ht="9.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row>
    <row r="655" spans="1:26" ht="9.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row>
    <row r="656" spans="1:26" ht="9.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row>
    <row r="657" spans="1:26" ht="9.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row>
    <row r="658" spans="1:26" ht="9.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row>
    <row r="659" spans="1:26" ht="9.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row>
    <row r="660" spans="1:26" ht="9.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row>
    <row r="661" spans="1:26" ht="9.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row>
    <row r="662" spans="1:26" ht="9.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row>
    <row r="663" spans="1:26" ht="9.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row>
    <row r="664" spans="1:26" ht="9.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row>
    <row r="665" spans="1:26" ht="9.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row>
    <row r="666" spans="1:26" ht="9.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row>
    <row r="667" spans="1:26" ht="9.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row>
    <row r="668" spans="1:26" ht="9.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row>
    <row r="669" spans="1:26" ht="9.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row>
    <row r="670" spans="1:26" ht="9.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row>
    <row r="671" spans="1:26" ht="9.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row>
    <row r="672" spans="1:26" ht="9.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row>
    <row r="673" spans="1:26" ht="9.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row>
    <row r="674" spans="1:26" ht="9.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row>
    <row r="675" spans="1:26" ht="9.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row>
    <row r="676" spans="1:26" ht="9.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row>
    <row r="677" spans="1:26" ht="9.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row>
    <row r="678" spans="1:26" ht="9.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row>
    <row r="679" spans="1:26" ht="9.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row>
    <row r="680" spans="1:26" ht="9.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row>
    <row r="681" spans="1:26" ht="9.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row>
    <row r="682" spans="1:26" ht="9.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row>
    <row r="683" spans="1:26" ht="9.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row>
    <row r="684" spans="1:26" ht="9.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row>
    <row r="685" spans="1:26" ht="9.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row>
    <row r="686" spans="1:26" ht="9.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row>
    <row r="687" spans="1:26" ht="9.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row>
    <row r="688" spans="1:26" ht="9.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row>
    <row r="689" spans="1:26" ht="9.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row>
    <row r="690" spans="1:26" ht="9.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row>
    <row r="691" spans="1:26" ht="9.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row>
    <row r="692" spans="1:26" ht="9.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row>
    <row r="693" spans="1:26" ht="9.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row>
    <row r="694" spans="1:26" ht="9.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row>
    <row r="695" spans="1:26" ht="9.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row>
    <row r="696" spans="1:26" ht="9.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row>
    <row r="697" spans="1:26" ht="9.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row>
    <row r="698" spans="1:26" ht="9.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row>
    <row r="699" spans="1:26" ht="9.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row>
    <row r="700" spans="1:26" ht="9.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row>
    <row r="701" spans="1:26" ht="9.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row>
    <row r="702" spans="1:26" ht="9.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row>
    <row r="703" spans="1:26" ht="9.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row>
    <row r="704" spans="1:26" ht="9.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row>
    <row r="705" spans="1:26" ht="9.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row>
    <row r="706" spans="1:26" ht="9.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row>
    <row r="707" spans="1:26" ht="9.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row>
    <row r="708" spans="1:26" ht="9.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row>
    <row r="709" spans="1:26" ht="9.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row>
    <row r="710" spans="1:26" ht="9.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row>
    <row r="711" spans="1:26" ht="9.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row>
    <row r="712" spans="1:26" ht="9.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row>
    <row r="713" spans="1:26" ht="9.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row>
    <row r="714" spans="1:26" ht="9.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row>
    <row r="715" spans="1:26" ht="9.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row>
    <row r="716" spans="1:26" ht="9.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row>
    <row r="717" spans="1:26" ht="9.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row>
    <row r="718" spans="1:26" ht="9.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row>
    <row r="719" spans="1:26" ht="9.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row>
    <row r="720" spans="1:26" ht="9.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row>
    <row r="721" spans="1:26" ht="9.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row>
    <row r="722" spans="1:26" ht="9.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row>
    <row r="723" spans="1:26" ht="9.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row>
    <row r="724" spans="1:26" ht="9.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row>
    <row r="725" spans="1:26" ht="9.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row>
    <row r="726" spans="1:26" ht="9.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row>
    <row r="727" spans="1:26" ht="9.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row>
    <row r="728" spans="1:26" ht="9.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row>
    <row r="729" spans="1:26" ht="9.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row>
    <row r="730" spans="1:26" ht="9.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row>
    <row r="731" spans="1:26" ht="9.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row>
    <row r="732" spans="1:26" ht="9.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row>
    <row r="733" spans="1:26" ht="9.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row>
    <row r="734" spans="1:26" ht="9.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row>
    <row r="735" spans="1:26" ht="9.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row>
    <row r="736" spans="1:26" ht="9.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row>
    <row r="737" spans="1:26" ht="9.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row>
    <row r="738" spans="1:26" ht="9.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row>
    <row r="739" spans="1:26" ht="9.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row>
    <row r="740" spans="1:26" ht="9.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row>
    <row r="741" spans="1:26" ht="9.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row>
    <row r="742" spans="1:26" ht="9.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row>
    <row r="743" spans="1:26" ht="9.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row>
    <row r="744" spans="1:26" ht="9.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row>
    <row r="745" spans="1:26" ht="9.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row>
    <row r="746" spans="1:26" ht="9.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row>
    <row r="747" spans="1:26" ht="9.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row>
    <row r="748" spans="1:26" ht="9.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row>
    <row r="749" spans="1:26" ht="9.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row>
    <row r="750" spans="1:26" ht="9.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row>
    <row r="751" spans="1:26" ht="9.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row>
    <row r="752" spans="1:26" ht="9.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row>
    <row r="753" spans="1:26" ht="9.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row>
    <row r="754" spans="1:26" ht="9.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row>
    <row r="755" spans="1:26" ht="9.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row>
    <row r="756" spans="1:26" ht="9.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row>
    <row r="757" spans="1:26" ht="9.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row>
    <row r="758" spans="1:26" ht="9.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row>
    <row r="759" spans="1:26" ht="9.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row>
    <row r="760" spans="1:26" ht="9.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row>
    <row r="761" spans="1:26" ht="9.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row>
    <row r="762" spans="1:26" ht="9.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row>
    <row r="763" spans="1:26" ht="9.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row>
    <row r="764" spans="1:26" ht="9.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row>
    <row r="765" spans="1:26" ht="9.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row>
    <row r="766" spans="1:26" ht="9.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row>
    <row r="767" spans="1:26" ht="9.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row>
    <row r="768" spans="1:26" ht="9.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row>
    <row r="769" spans="1:26" ht="9.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row>
    <row r="770" spans="1:26" ht="9.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row>
    <row r="771" spans="1:26" ht="9.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row>
    <row r="772" spans="1:26" ht="9.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row>
    <row r="773" spans="1:26" ht="9.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row>
    <row r="774" spans="1:26" ht="9.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row>
    <row r="775" spans="1:26" ht="9.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row>
    <row r="776" spans="1:26" ht="9.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row>
    <row r="777" spans="1:26" ht="9.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row>
    <row r="778" spans="1:26" ht="9.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row>
    <row r="779" spans="1:26" ht="9.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row>
    <row r="780" spans="1:26" ht="9.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row>
    <row r="781" spans="1:26" ht="9.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row>
    <row r="782" spans="1:26" ht="9.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row>
    <row r="783" spans="1:26" ht="9.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row>
    <row r="784" spans="1:26" ht="9.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row>
    <row r="785" spans="1:26" ht="9.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row>
    <row r="786" spans="1:26" ht="9.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row>
    <row r="787" spans="1:26" ht="9.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row>
    <row r="788" spans="1:26" ht="9.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row>
    <row r="789" spans="1:26" ht="9.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row>
    <row r="790" spans="1:26" ht="9.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row>
    <row r="791" spans="1:26" ht="9.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row>
    <row r="792" spans="1:26" ht="9.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row>
    <row r="793" spans="1:26" ht="9.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row>
    <row r="794" spans="1:26" ht="9.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row>
    <row r="795" spans="1:26" ht="9.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row>
    <row r="796" spans="1:26" ht="9.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row>
    <row r="797" spans="1:26" ht="9.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row>
    <row r="798" spans="1:26" ht="9.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row>
    <row r="799" spans="1:26" ht="9.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row>
    <row r="800" spans="1:26" ht="9.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row>
    <row r="801" spans="1:26" ht="9.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row>
    <row r="802" spans="1:26" ht="9.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row>
    <row r="803" spans="1:26" ht="9.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row>
    <row r="804" spans="1:26" ht="9.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row>
    <row r="805" spans="1:26" ht="9.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row>
    <row r="806" spans="1:26" ht="9.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row>
    <row r="807" spans="1:26" ht="9.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row>
    <row r="808" spans="1:26" ht="9.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row>
    <row r="809" spans="1:26" ht="9.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row>
    <row r="810" spans="1:26" ht="9.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row>
    <row r="811" spans="1:26" ht="9.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row>
    <row r="812" spans="1:26" ht="9.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row>
    <row r="813" spans="1:26" ht="9.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row>
    <row r="814" spans="1:26" ht="9.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row>
    <row r="815" spans="1:26" ht="9.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row>
    <row r="816" spans="1:26" ht="9.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row>
    <row r="817" spans="1:26" ht="9.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row>
    <row r="818" spans="1:26" ht="9.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row>
    <row r="819" spans="1:26" ht="9.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row>
    <row r="820" spans="1:26" ht="9.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row>
    <row r="821" spans="1:26" ht="9.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row>
    <row r="822" spans="1:26" ht="9.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row>
    <row r="823" spans="1:26" ht="9.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row>
    <row r="824" spans="1:26" ht="9.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row>
    <row r="825" spans="1:26" ht="9.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row>
    <row r="826" spans="1:26" ht="9.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row>
    <row r="827" spans="1:26" ht="9.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row>
    <row r="828" spans="1:26" ht="9.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row>
    <row r="829" spans="1:26" ht="9.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row>
    <row r="830" spans="1:26" ht="9.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row>
    <row r="831" spans="1:26" ht="9.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row>
    <row r="832" spans="1:26" ht="9.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row>
    <row r="833" spans="1:26" ht="9.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row>
    <row r="834" spans="1:26" ht="9.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row>
    <row r="835" spans="1:26" ht="9.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row>
    <row r="836" spans="1:26" ht="9.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row>
    <row r="837" spans="1:26" ht="9.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row>
    <row r="838" spans="1:26" ht="9.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row>
    <row r="839" spans="1:26" ht="9.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row>
    <row r="840" spans="1:26" ht="9.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row>
    <row r="841" spans="1:26" ht="9.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row>
    <row r="842" spans="1:26" ht="9.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row>
    <row r="843" spans="1:26" ht="9.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row>
    <row r="844" spans="1:26" ht="9.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row>
    <row r="845" spans="1:26" ht="9.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row>
    <row r="846" spans="1:26" ht="9.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row>
    <row r="847" spans="1:26" ht="9.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row>
    <row r="848" spans="1:26" ht="9.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row>
    <row r="849" spans="1:26" ht="9.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row>
    <row r="850" spans="1:26" ht="9.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row>
    <row r="851" spans="1:26" ht="9.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row>
    <row r="852" spans="1:26" ht="9.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row>
    <row r="853" spans="1:26" ht="9.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row>
    <row r="854" spans="1:26" ht="9.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row>
    <row r="855" spans="1:26" ht="9.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row>
    <row r="856" spans="1:26" ht="9.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row>
    <row r="857" spans="1:26" ht="9.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row>
    <row r="858" spans="1:26" ht="9.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row>
    <row r="859" spans="1:26" ht="9.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row>
    <row r="860" spans="1:26" ht="9.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row>
    <row r="861" spans="1:26" ht="9.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row>
    <row r="862" spans="1:26" ht="9.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row>
    <row r="863" spans="1:26" ht="9.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row>
    <row r="864" spans="1:26" ht="9.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row>
    <row r="865" spans="1:26" ht="9.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row>
    <row r="866" spans="1:26" ht="9.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row>
    <row r="867" spans="1:26" ht="9.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row>
    <row r="868" spans="1:26" ht="9.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row>
    <row r="869" spans="1:26" ht="9.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row>
    <row r="870" spans="1:26" ht="9.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row>
    <row r="871" spans="1:26" ht="9.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row>
    <row r="872" spans="1:26" ht="9.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row>
    <row r="873" spans="1:26" ht="9.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row>
    <row r="874" spans="1:26" ht="9.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row>
    <row r="875" spans="1:26" ht="9.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row>
    <row r="876" spans="1:26" ht="9.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row>
    <row r="877" spans="1:26" ht="9.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row>
    <row r="878" spans="1:26" ht="9.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row>
    <row r="879" spans="1:26" ht="9.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row>
    <row r="880" spans="1:26" ht="9.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row>
    <row r="881" spans="1:26" ht="9.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row>
    <row r="882" spans="1:26" ht="9.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row>
    <row r="883" spans="1:26" ht="9.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row>
    <row r="884" spans="1:26" ht="9.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row>
    <row r="885" spans="1:26" ht="9.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row>
    <row r="886" spans="1:26" ht="9.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row>
    <row r="887" spans="1:26" ht="9.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row>
    <row r="888" spans="1:26" ht="9.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row>
    <row r="889" spans="1:26" ht="9.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row>
    <row r="890" spans="1:26" ht="9.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row>
    <row r="891" spans="1:26" ht="9.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row>
    <row r="892" spans="1:26" ht="9.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row>
    <row r="893" spans="1:26" ht="9.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row>
    <row r="894" spans="1:26" ht="9.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row>
    <row r="895" spans="1:26" ht="9.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row>
    <row r="896" spans="1:26" ht="9.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row>
    <row r="897" spans="1:26" ht="9.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row>
    <row r="898" spans="1:26" ht="9.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row>
    <row r="899" spans="1:26" ht="9.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row>
    <row r="900" spans="1:26" ht="9.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row>
    <row r="901" spans="1:26" ht="9.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row>
    <row r="902" spans="1:26" ht="9.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row>
    <row r="903" spans="1:26" ht="9.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row>
    <row r="904" spans="1:26" ht="9.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row>
    <row r="905" spans="1:26" ht="9.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row>
    <row r="906" spans="1:26" ht="9.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row>
    <row r="907" spans="1:26" ht="9.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row>
    <row r="908" spans="1:26" ht="9.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row>
    <row r="909" spans="1:26" ht="9.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row>
    <row r="910" spans="1:26" ht="9.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row>
    <row r="911" spans="1:26" ht="9.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row>
    <row r="912" spans="1:26" ht="9.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row>
    <row r="913" spans="1:26" ht="9.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row>
    <row r="914" spans="1:26" ht="9.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row>
    <row r="915" spans="1:26" ht="9.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row>
    <row r="916" spans="1:26" ht="9.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row>
    <row r="917" spans="1:26" ht="9.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row>
    <row r="918" spans="1:26" ht="9.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row>
    <row r="919" spans="1:26" ht="9.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row>
    <row r="920" spans="1:26" ht="9.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row>
    <row r="921" spans="1:26" ht="9.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row>
    <row r="922" spans="1:26" ht="9.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row>
    <row r="923" spans="1:26" ht="9.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row>
    <row r="924" spans="1:26" ht="9.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row>
    <row r="925" spans="1:26" ht="9.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row>
    <row r="926" spans="1:26" ht="9.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row>
    <row r="927" spans="1:26" ht="9.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row>
    <row r="928" spans="1:26" ht="9.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row>
    <row r="929" spans="1:26" ht="9.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row>
    <row r="930" spans="1:26" ht="9.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row>
    <row r="931" spans="1:26" ht="9.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row>
    <row r="932" spans="1:26" ht="9.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row>
    <row r="933" spans="1:26" ht="9.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row>
    <row r="934" spans="1:26" ht="9.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row>
    <row r="935" spans="1:26" ht="9.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row>
    <row r="936" spans="1:26" ht="9.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row>
    <row r="937" spans="1:26" ht="9.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row>
    <row r="938" spans="1:26" ht="9.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row>
    <row r="939" spans="1:26" ht="9.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row>
    <row r="940" spans="1:26" ht="9.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row>
    <row r="941" spans="1:26" ht="9.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row>
    <row r="942" spans="1:26" ht="9.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row>
    <row r="943" spans="1:26" ht="9.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row>
    <row r="944" spans="1:26" ht="9.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row>
    <row r="945" spans="1:26" ht="9.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row>
    <row r="946" spans="1:26" ht="9.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row>
    <row r="947" spans="1:26" ht="9.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row>
    <row r="948" spans="1:26" ht="9.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row>
    <row r="949" spans="1:26" ht="9.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row>
    <row r="950" spans="1:26" ht="9.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row>
    <row r="951" spans="1:26" ht="9.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row>
    <row r="952" spans="1:26" ht="9.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row>
    <row r="953" spans="1:26" ht="9.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row>
    <row r="954" spans="1:26" ht="9.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row>
    <row r="955" spans="1:26" ht="9.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row>
    <row r="956" spans="1:26" ht="9.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row>
    <row r="957" spans="1:26" ht="9.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row>
    <row r="958" spans="1:26" ht="9.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row>
    <row r="959" spans="1:26" ht="9.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row>
    <row r="960" spans="1:26" ht="9.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row>
    <row r="961" spans="1:26" ht="9.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row>
    <row r="962" spans="1:26" ht="9.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row>
    <row r="963" spans="1:26" ht="9.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row>
    <row r="964" spans="1:26" ht="9.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row>
    <row r="965" spans="1:26" ht="9.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row>
    <row r="966" spans="1:26" ht="9.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row>
    <row r="967" spans="1:26" ht="9.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row>
    <row r="968" spans="1:26" ht="9.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row>
    <row r="969" spans="1:26" ht="9.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row>
    <row r="970" spans="1:26" ht="9.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row>
    <row r="971" spans="1:26" ht="9.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row>
    <row r="972" spans="1:26" ht="9.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row>
    <row r="973" spans="1:26" ht="9.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row>
    <row r="974" spans="1:26" ht="9.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row>
    <row r="975" spans="1:26" ht="9.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row>
    <row r="976" spans="1:26" ht="9.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row>
    <row r="977" spans="1:26" ht="9.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row>
    <row r="978" spans="1:26" ht="9.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row>
    <row r="979" spans="1:26" ht="9.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row>
    <row r="980" spans="1:26" ht="9.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row>
    <row r="981" spans="1:26" ht="9.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row>
    <row r="982" spans="1:26" ht="9.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row>
    <row r="983" spans="1:26" ht="9.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row>
    <row r="984" spans="1:26" ht="9.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row>
    <row r="985" spans="1:26" ht="9.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row>
    <row r="986" spans="1:26" ht="9.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row>
    <row r="987" spans="1:26" ht="9.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row>
    <row r="988" spans="1:26" ht="9.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row>
    <row r="989" spans="1:26" ht="9.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row>
    <row r="990" spans="1:26" ht="9.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row>
    <row r="991" spans="1:26" ht="9.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row>
    <row r="992" spans="1:26" ht="9.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row>
    <row r="993" spans="1:26" ht="9.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row>
    <row r="994" spans="1:26" ht="9.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row>
    <row r="995" spans="1:26" ht="9.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row>
    <row r="996" spans="1:26" ht="9.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row>
    <row r="997" spans="1:26" ht="9.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row>
    <row r="998" spans="1:26" ht="9.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row>
    <row r="999" spans="1:26" ht="9.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row>
    <row r="1000" spans="1:26" ht="9.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row>
    <row r="1001" spans="1:26" ht="9.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row>
    <row r="1002" spans="1:26" ht="9.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row>
    <row r="1003" spans="1:26" ht="9.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row>
    <row r="1004" spans="1:26" ht="9.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row>
    <row r="1005" spans="1:26" ht="9.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row>
    <row r="1006" spans="1:26" ht="9.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row>
    <row r="1007" spans="1:26" ht="9.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row>
    <row r="1008" spans="1:26" ht="9.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row>
    <row r="1009" spans="1:26" ht="9.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row>
    <row r="1010" spans="1:26" ht="9.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row>
    <row r="1011" spans="1:26" ht="9.75" customHeight="1">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row>
    <row r="1012" spans="1:26" ht="9.75" customHeight="1">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row>
    <row r="1013" spans="1:26" ht="9.75" customHeight="1">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row>
    <row r="1014" spans="1:26" ht="9.75" customHeight="1">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row>
    <row r="1015" spans="1:26" ht="9.75" customHeight="1">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row>
    <row r="1016" spans="1:26" ht="9.75" customHeight="1">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row>
    <row r="1017" spans="1:26" ht="9.75" customHeight="1">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row>
    <row r="1018" spans="1:26" ht="9.75" customHeight="1">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row>
    <row r="1019" spans="1:26" ht="9.75" customHeight="1">
      <c r="A1019" s="71"/>
      <c r="B1019" s="71"/>
      <c r="C1019" s="71"/>
      <c r="D1019" s="71"/>
      <c r="E1019" s="71"/>
      <c r="F1019" s="71"/>
      <c r="G1019" s="71"/>
      <c r="H1019" s="71"/>
      <c r="I1019" s="71"/>
      <c r="J1019" s="71"/>
      <c r="K1019" s="71"/>
      <c r="L1019" s="71"/>
      <c r="M1019" s="71"/>
      <c r="N1019" s="71"/>
      <c r="O1019" s="71"/>
      <c r="P1019" s="71"/>
      <c r="Q1019" s="71"/>
      <c r="R1019" s="71"/>
      <c r="S1019" s="71"/>
      <c r="T1019" s="71"/>
      <c r="U1019" s="71"/>
      <c r="V1019" s="71"/>
      <c r="W1019" s="71"/>
      <c r="X1019" s="71"/>
      <c r="Y1019" s="71"/>
      <c r="Z1019" s="71"/>
    </row>
    <row r="1020" spans="1:26" ht="9.75" customHeight="1">
      <c r="A1020" s="71"/>
      <c r="B1020" s="71"/>
      <c r="C1020" s="71"/>
      <c r="D1020" s="71"/>
      <c r="E1020" s="71"/>
      <c r="F1020" s="71"/>
      <c r="G1020" s="71"/>
      <c r="H1020" s="71"/>
      <c r="I1020" s="71"/>
      <c r="J1020" s="71"/>
      <c r="K1020" s="71"/>
      <c r="L1020" s="71"/>
      <c r="M1020" s="71"/>
      <c r="N1020" s="71"/>
      <c r="O1020" s="71"/>
      <c r="P1020" s="71"/>
      <c r="Q1020" s="71"/>
      <c r="R1020" s="71"/>
      <c r="S1020" s="71"/>
      <c r="T1020" s="71"/>
      <c r="U1020" s="71"/>
      <c r="V1020" s="71"/>
      <c r="W1020" s="71"/>
      <c r="X1020" s="71"/>
      <c r="Y1020" s="71"/>
      <c r="Z1020" s="71"/>
    </row>
    <row r="1021" spans="1:26" ht="9.75" customHeight="1">
      <c r="A1021" s="71"/>
      <c r="B1021" s="71"/>
      <c r="C1021" s="71"/>
      <c r="D1021" s="71"/>
      <c r="E1021" s="71"/>
      <c r="F1021" s="71"/>
      <c r="G1021" s="71"/>
      <c r="H1021" s="71"/>
      <c r="I1021" s="71"/>
      <c r="J1021" s="71"/>
      <c r="K1021" s="71"/>
      <c r="L1021" s="71"/>
      <c r="M1021" s="71"/>
      <c r="N1021" s="71"/>
      <c r="O1021" s="71"/>
      <c r="P1021" s="71"/>
      <c r="Q1021" s="71"/>
      <c r="R1021" s="71"/>
      <c r="S1021" s="71"/>
      <c r="T1021" s="71"/>
      <c r="U1021" s="71"/>
      <c r="V1021" s="71"/>
      <c r="W1021" s="71"/>
      <c r="X1021" s="71"/>
      <c r="Y1021" s="71"/>
      <c r="Z1021" s="71"/>
    </row>
    <row r="1022" spans="1:26" ht="9.75" customHeight="1">
      <c r="A1022" s="71"/>
      <c r="B1022" s="71"/>
      <c r="C1022" s="71"/>
      <c r="D1022" s="71"/>
      <c r="E1022" s="71"/>
      <c r="F1022" s="71"/>
      <c r="G1022" s="71"/>
      <c r="H1022" s="71"/>
      <c r="I1022" s="71"/>
      <c r="J1022" s="71"/>
      <c r="K1022" s="71"/>
      <c r="L1022" s="71"/>
      <c r="M1022" s="71"/>
      <c r="N1022" s="71"/>
      <c r="O1022" s="71"/>
      <c r="P1022" s="71"/>
      <c r="Q1022" s="71"/>
      <c r="R1022" s="71"/>
      <c r="S1022" s="71"/>
      <c r="T1022" s="71"/>
      <c r="U1022" s="71"/>
      <c r="V1022" s="71"/>
      <c r="W1022" s="71"/>
      <c r="X1022" s="71"/>
      <c r="Y1022" s="71"/>
      <c r="Z1022" s="71"/>
    </row>
    <row r="1023" spans="1:26" ht="9.75" customHeight="1">
      <c r="A1023" s="71"/>
      <c r="B1023" s="71"/>
      <c r="C1023" s="71"/>
      <c r="D1023" s="71"/>
      <c r="E1023" s="71"/>
      <c r="F1023" s="71"/>
      <c r="G1023" s="71"/>
      <c r="H1023" s="71"/>
      <c r="I1023" s="71"/>
      <c r="J1023" s="71"/>
      <c r="K1023" s="71"/>
      <c r="L1023" s="71"/>
      <c r="M1023" s="71"/>
      <c r="N1023" s="71"/>
      <c r="O1023" s="71"/>
      <c r="P1023" s="71"/>
      <c r="Q1023" s="71"/>
      <c r="R1023" s="71"/>
      <c r="S1023" s="71"/>
      <c r="T1023" s="71"/>
      <c r="U1023" s="71"/>
      <c r="V1023" s="71"/>
      <c r="W1023" s="71"/>
      <c r="X1023" s="71"/>
      <c r="Y1023" s="71"/>
      <c r="Z1023" s="71"/>
    </row>
    <row r="1024" spans="1:26" ht="9.75" customHeight="1">
      <c r="A1024" s="71"/>
      <c r="B1024" s="71"/>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c r="Z1024" s="71"/>
    </row>
    <row r="1025" spans="1:26" ht="9.75" customHeight="1">
      <c r="A1025" s="71"/>
      <c r="B1025" s="71"/>
      <c r="C1025" s="71"/>
      <c r="D1025" s="71"/>
      <c r="E1025" s="71"/>
      <c r="F1025" s="71"/>
      <c r="G1025" s="71"/>
      <c r="H1025" s="71"/>
      <c r="I1025" s="71"/>
      <c r="J1025" s="71"/>
      <c r="K1025" s="71"/>
      <c r="L1025" s="71"/>
      <c r="M1025" s="71"/>
      <c r="N1025" s="71"/>
      <c r="O1025" s="71"/>
      <c r="P1025" s="71"/>
      <c r="Q1025" s="71"/>
      <c r="R1025" s="71"/>
      <c r="S1025" s="71"/>
      <c r="T1025" s="71"/>
      <c r="U1025" s="71"/>
      <c r="V1025" s="71"/>
      <c r="W1025" s="71"/>
      <c r="X1025" s="71"/>
      <c r="Y1025" s="71"/>
      <c r="Z1025" s="71"/>
    </row>
    <row r="1026" spans="1:26" ht="9.75" customHeight="1">
      <c r="A1026" s="71"/>
      <c r="B1026" s="71"/>
      <c r="C1026" s="71"/>
      <c r="D1026" s="71"/>
      <c r="E1026" s="71"/>
      <c r="F1026" s="71"/>
      <c r="G1026" s="71"/>
      <c r="H1026" s="71"/>
      <c r="I1026" s="71"/>
      <c r="J1026" s="71"/>
      <c r="K1026" s="71"/>
      <c r="L1026" s="71"/>
      <c r="M1026" s="71"/>
      <c r="N1026" s="71"/>
      <c r="O1026" s="71"/>
      <c r="P1026" s="71"/>
      <c r="Q1026" s="71"/>
      <c r="R1026" s="71"/>
      <c r="S1026" s="71"/>
      <c r="T1026" s="71"/>
      <c r="U1026" s="71"/>
      <c r="V1026" s="71"/>
      <c r="W1026" s="71"/>
      <c r="X1026" s="71"/>
      <c r="Y1026" s="71"/>
      <c r="Z1026" s="71"/>
    </row>
    <row r="1027" spans="1:26" ht="9.75" customHeight="1">
      <c r="A1027" s="71"/>
      <c r="B1027" s="71"/>
      <c r="C1027" s="71"/>
      <c r="D1027" s="71"/>
      <c r="E1027" s="71"/>
      <c r="F1027" s="71"/>
      <c r="G1027" s="71"/>
      <c r="H1027" s="71"/>
      <c r="I1027" s="71"/>
      <c r="J1027" s="71"/>
      <c r="K1027" s="71"/>
      <c r="L1027" s="71"/>
      <c r="M1027" s="71"/>
      <c r="N1027" s="71"/>
      <c r="O1027" s="71"/>
      <c r="P1027" s="71"/>
      <c r="Q1027" s="71"/>
      <c r="R1027" s="71"/>
      <c r="S1027" s="71"/>
      <c r="T1027" s="71"/>
      <c r="U1027" s="71"/>
      <c r="V1027" s="71"/>
      <c r="W1027" s="71"/>
      <c r="X1027" s="71"/>
      <c r="Y1027" s="71"/>
      <c r="Z1027" s="71"/>
    </row>
    <row r="1028" spans="1:26" ht="9.75" customHeight="1">
      <c r="A1028" s="71"/>
      <c r="B1028" s="71"/>
      <c r="C1028" s="71"/>
      <c r="D1028" s="71"/>
      <c r="E1028" s="71"/>
      <c r="F1028" s="71"/>
      <c r="G1028" s="71"/>
      <c r="H1028" s="71"/>
      <c r="I1028" s="71"/>
      <c r="J1028" s="71"/>
      <c r="K1028" s="71"/>
      <c r="L1028" s="71"/>
      <c r="M1028" s="71"/>
      <c r="N1028" s="71"/>
      <c r="O1028" s="71"/>
      <c r="P1028" s="71"/>
      <c r="Q1028" s="71"/>
      <c r="R1028" s="71"/>
      <c r="S1028" s="71"/>
      <c r="T1028" s="71"/>
      <c r="U1028" s="71"/>
      <c r="V1028" s="71"/>
      <c r="W1028" s="71"/>
      <c r="X1028" s="71"/>
      <c r="Y1028" s="71"/>
      <c r="Z1028" s="71"/>
    </row>
    <row r="1029" spans="1:26" ht="9.75" customHeight="1">
      <c r="A1029" s="71"/>
      <c r="B1029" s="71"/>
      <c r="C1029" s="71"/>
      <c r="D1029" s="71"/>
      <c r="E1029" s="71"/>
      <c r="F1029" s="71"/>
      <c r="G1029" s="71"/>
      <c r="H1029" s="71"/>
      <c r="I1029" s="71"/>
      <c r="J1029" s="71"/>
      <c r="K1029" s="71"/>
      <c r="L1029" s="71"/>
      <c r="M1029" s="71"/>
      <c r="N1029" s="71"/>
      <c r="O1029" s="71"/>
      <c r="P1029" s="71"/>
      <c r="Q1029" s="71"/>
      <c r="R1029" s="71"/>
      <c r="S1029" s="71"/>
      <c r="T1029" s="71"/>
      <c r="U1029" s="71"/>
      <c r="V1029" s="71"/>
      <c r="W1029" s="71"/>
      <c r="X1029" s="71"/>
      <c r="Y1029" s="71"/>
      <c r="Z1029" s="71"/>
    </row>
    <row r="1030" spans="1:26" ht="9.75" customHeight="1">
      <c r="A1030" s="71"/>
      <c r="B1030" s="71"/>
      <c r="C1030" s="71"/>
      <c r="D1030" s="71"/>
      <c r="E1030" s="71"/>
      <c r="F1030" s="71"/>
      <c r="G1030" s="71"/>
      <c r="H1030" s="71"/>
      <c r="I1030" s="71"/>
      <c r="J1030" s="71"/>
      <c r="K1030" s="71"/>
      <c r="L1030" s="71"/>
      <c r="M1030" s="71"/>
      <c r="N1030" s="71"/>
      <c r="O1030" s="71"/>
      <c r="P1030" s="71"/>
      <c r="Q1030" s="71"/>
      <c r="R1030" s="71"/>
      <c r="S1030" s="71"/>
      <c r="T1030" s="71"/>
      <c r="U1030" s="71"/>
      <c r="V1030" s="71"/>
      <c r="W1030" s="71"/>
      <c r="X1030" s="71"/>
      <c r="Y1030" s="71"/>
      <c r="Z1030" s="71"/>
    </row>
    <row r="1031" spans="1:26" ht="9.75" customHeight="1">
      <c r="A1031" s="71"/>
      <c r="B1031" s="71"/>
      <c r="C1031" s="71"/>
      <c r="D1031" s="71"/>
      <c r="E1031" s="71"/>
      <c r="F1031" s="71"/>
      <c r="G1031" s="71"/>
      <c r="H1031" s="71"/>
      <c r="I1031" s="71"/>
      <c r="J1031" s="71"/>
      <c r="K1031" s="71"/>
      <c r="L1031" s="71"/>
      <c r="M1031" s="71"/>
      <c r="N1031" s="71"/>
      <c r="O1031" s="71"/>
      <c r="P1031" s="71"/>
      <c r="Q1031" s="71"/>
      <c r="R1031" s="71"/>
      <c r="S1031" s="71"/>
      <c r="T1031" s="71"/>
      <c r="U1031" s="71"/>
      <c r="V1031" s="71"/>
      <c r="W1031" s="71"/>
      <c r="X1031" s="71"/>
      <c r="Y1031" s="71"/>
      <c r="Z1031" s="71"/>
    </row>
    <row r="1032" spans="1:26" ht="9.75" customHeight="1">
      <c r="A1032" s="71"/>
      <c r="B1032" s="71"/>
      <c r="C1032" s="71"/>
      <c r="D1032" s="71"/>
      <c r="E1032" s="71"/>
      <c r="F1032" s="71"/>
      <c r="G1032" s="71"/>
      <c r="H1032" s="71"/>
      <c r="I1032" s="71"/>
      <c r="J1032" s="71"/>
      <c r="K1032" s="71"/>
      <c r="L1032" s="71"/>
      <c r="M1032" s="71"/>
      <c r="N1032" s="71"/>
      <c r="O1032" s="71"/>
      <c r="P1032" s="71"/>
      <c r="Q1032" s="71"/>
      <c r="R1032" s="71"/>
      <c r="S1032" s="71"/>
      <c r="T1032" s="71"/>
      <c r="U1032" s="71"/>
      <c r="V1032" s="71"/>
      <c r="W1032" s="71"/>
      <c r="X1032" s="71"/>
      <c r="Y1032" s="71"/>
      <c r="Z1032" s="71"/>
    </row>
    <row r="1033" spans="1:26" ht="9.75" customHeight="1">
      <c r="A1033" s="71"/>
      <c r="B1033" s="71"/>
      <c r="C1033" s="71"/>
      <c r="D1033" s="71"/>
      <c r="E1033" s="71"/>
      <c r="F1033" s="71"/>
      <c r="G1033" s="71"/>
      <c r="H1033" s="71"/>
      <c r="I1033" s="71"/>
      <c r="J1033" s="71"/>
      <c r="K1033" s="71"/>
      <c r="L1033" s="71"/>
      <c r="M1033" s="71"/>
      <c r="N1033" s="71"/>
      <c r="O1033" s="71"/>
      <c r="P1033" s="71"/>
      <c r="Q1033" s="71"/>
      <c r="R1033" s="71"/>
      <c r="S1033" s="71"/>
      <c r="T1033" s="71"/>
      <c r="U1033" s="71"/>
      <c r="V1033" s="71"/>
      <c r="W1033" s="71"/>
      <c r="X1033" s="71"/>
      <c r="Y1033" s="71"/>
      <c r="Z1033" s="71"/>
    </row>
    <row r="1034" spans="1:26" ht="9.75" customHeight="1">
      <c r="A1034" s="71"/>
      <c r="B1034" s="71"/>
      <c r="C1034" s="71"/>
      <c r="D1034" s="71"/>
      <c r="E1034" s="71"/>
      <c r="F1034" s="71"/>
      <c r="G1034" s="71"/>
      <c r="H1034" s="71"/>
      <c r="I1034" s="71"/>
      <c r="J1034" s="71"/>
      <c r="K1034" s="71"/>
      <c r="L1034" s="71"/>
      <c r="M1034" s="71"/>
      <c r="N1034" s="71"/>
      <c r="O1034" s="71"/>
      <c r="P1034" s="71"/>
      <c r="Q1034" s="71"/>
      <c r="R1034" s="71"/>
      <c r="S1034" s="71"/>
      <c r="T1034" s="71"/>
      <c r="U1034" s="71"/>
      <c r="V1034" s="71"/>
      <c r="W1034" s="71"/>
      <c r="X1034" s="71"/>
      <c r="Y1034" s="71"/>
      <c r="Z1034" s="71"/>
    </row>
    <row r="1035" spans="1:26" ht="9.75" customHeight="1">
      <c r="A1035" s="71"/>
      <c r="B1035" s="71"/>
      <c r="C1035" s="71"/>
      <c r="D1035" s="71"/>
      <c r="E1035" s="71"/>
      <c r="F1035" s="71"/>
      <c r="G1035" s="71"/>
      <c r="H1035" s="71"/>
      <c r="I1035" s="71"/>
      <c r="J1035" s="71"/>
      <c r="K1035" s="71"/>
      <c r="L1035" s="71"/>
      <c r="M1035" s="71"/>
      <c r="N1035" s="71"/>
      <c r="O1035" s="71"/>
      <c r="P1035" s="71"/>
      <c r="Q1035" s="71"/>
      <c r="R1035" s="71"/>
      <c r="S1035" s="71"/>
      <c r="T1035" s="71"/>
      <c r="U1035" s="71"/>
      <c r="V1035" s="71"/>
      <c r="W1035" s="71"/>
      <c r="X1035" s="71"/>
      <c r="Y1035" s="71"/>
      <c r="Z1035" s="71"/>
    </row>
    <row r="1036" spans="1:26" ht="9.75" customHeight="1">
      <c r="A1036" s="71"/>
      <c r="B1036" s="71"/>
      <c r="C1036" s="71"/>
      <c r="D1036" s="71"/>
      <c r="E1036" s="71"/>
      <c r="F1036" s="71"/>
      <c r="G1036" s="71"/>
      <c r="H1036" s="71"/>
      <c r="I1036" s="71"/>
      <c r="J1036" s="71"/>
      <c r="K1036" s="71"/>
      <c r="L1036" s="71"/>
      <c r="M1036" s="71"/>
      <c r="N1036" s="71"/>
      <c r="O1036" s="71"/>
      <c r="P1036" s="71"/>
      <c r="Q1036" s="71"/>
      <c r="R1036" s="71"/>
      <c r="S1036" s="71"/>
      <c r="T1036" s="71"/>
      <c r="U1036" s="71"/>
      <c r="V1036" s="71"/>
      <c r="W1036" s="71"/>
      <c r="X1036" s="71"/>
      <c r="Y1036" s="71"/>
      <c r="Z1036" s="71"/>
    </row>
    <row r="1037" spans="1:26" ht="9.75" customHeight="1">
      <c r="A1037" s="71"/>
      <c r="B1037" s="71"/>
      <c r="C1037" s="71"/>
      <c r="D1037" s="71"/>
      <c r="E1037" s="71"/>
      <c r="F1037" s="71"/>
      <c r="G1037" s="71"/>
      <c r="H1037" s="71"/>
      <c r="I1037" s="71"/>
      <c r="J1037" s="71"/>
      <c r="K1037" s="71"/>
      <c r="L1037" s="71"/>
      <c r="M1037" s="71"/>
      <c r="N1037" s="71"/>
      <c r="O1037" s="71"/>
      <c r="P1037" s="71"/>
      <c r="Q1037" s="71"/>
      <c r="R1037" s="71"/>
      <c r="S1037" s="71"/>
      <c r="T1037" s="71"/>
      <c r="U1037" s="71"/>
      <c r="V1037" s="71"/>
      <c r="W1037" s="71"/>
      <c r="X1037" s="71"/>
      <c r="Y1037" s="71"/>
      <c r="Z1037" s="71"/>
    </row>
    <row r="1038" spans="1:26" ht="9.75" customHeight="1">
      <c r="A1038" s="71"/>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row>
    <row r="1039" spans="1:26" ht="9.75" customHeight="1">
      <c r="A1039" s="71"/>
      <c r="B1039" s="71"/>
      <c r="C1039" s="71"/>
      <c r="D1039" s="71"/>
      <c r="E1039" s="71"/>
      <c r="F1039" s="71"/>
      <c r="G1039" s="71"/>
      <c r="H1039" s="71"/>
      <c r="I1039" s="71"/>
      <c r="J1039" s="71"/>
      <c r="K1039" s="71"/>
      <c r="L1039" s="71"/>
      <c r="M1039" s="71"/>
      <c r="N1039" s="71"/>
      <c r="O1039" s="71"/>
      <c r="P1039" s="71"/>
      <c r="Q1039" s="71"/>
      <c r="R1039" s="71"/>
      <c r="S1039" s="71"/>
      <c r="T1039" s="71"/>
      <c r="U1039" s="71"/>
      <c r="V1039" s="71"/>
      <c r="W1039" s="71"/>
      <c r="X1039" s="71"/>
      <c r="Y1039" s="71"/>
      <c r="Z1039" s="71"/>
    </row>
    <row r="1040" spans="1:26" ht="9.75" customHeight="1">
      <c r="A1040" s="71"/>
      <c r="B1040" s="71"/>
      <c r="C1040" s="71"/>
      <c r="D1040" s="71"/>
      <c r="E1040" s="71"/>
      <c r="F1040" s="71"/>
      <c r="G1040" s="71"/>
      <c r="H1040" s="71"/>
      <c r="I1040" s="71"/>
      <c r="J1040" s="71"/>
      <c r="K1040" s="71"/>
      <c r="L1040" s="71"/>
      <c r="M1040" s="71"/>
      <c r="N1040" s="71"/>
      <c r="O1040" s="71"/>
      <c r="P1040" s="71"/>
      <c r="Q1040" s="71"/>
      <c r="R1040" s="71"/>
      <c r="S1040" s="71"/>
      <c r="T1040" s="71"/>
      <c r="U1040" s="71"/>
      <c r="V1040" s="71"/>
      <c r="W1040" s="71"/>
      <c r="X1040" s="71"/>
      <c r="Y1040" s="71"/>
      <c r="Z1040" s="71"/>
    </row>
    <row r="1041" spans="1:26" ht="9.75" customHeight="1">
      <c r="A1041" s="71"/>
      <c r="B1041" s="71"/>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c r="Z1041" s="71"/>
    </row>
    <row r="1042" spans="1:26" ht="9.75" customHeight="1">
      <c r="A1042" s="71"/>
      <c r="B1042" s="71"/>
      <c r="C1042" s="71"/>
      <c r="D1042" s="71"/>
      <c r="E1042" s="71"/>
      <c r="F1042" s="71"/>
      <c r="G1042" s="71"/>
      <c r="H1042" s="71"/>
      <c r="I1042" s="71"/>
      <c r="J1042" s="71"/>
      <c r="K1042" s="71"/>
      <c r="L1042" s="71"/>
      <c r="M1042" s="71"/>
      <c r="N1042" s="71"/>
      <c r="O1042" s="71"/>
      <c r="P1042" s="71"/>
      <c r="Q1042" s="71"/>
      <c r="R1042" s="71"/>
      <c r="S1042" s="71"/>
      <c r="T1042" s="71"/>
      <c r="U1042" s="71"/>
      <c r="V1042" s="71"/>
      <c r="W1042" s="71"/>
      <c r="X1042" s="71"/>
      <c r="Y1042" s="71"/>
      <c r="Z1042" s="71"/>
    </row>
    <row r="1043" spans="1:26" ht="9.75" customHeight="1">
      <c r="A1043" s="71"/>
      <c r="B1043" s="71"/>
      <c r="C1043" s="71"/>
      <c r="D1043" s="71"/>
      <c r="E1043" s="71"/>
      <c r="F1043" s="71"/>
      <c r="G1043" s="71"/>
      <c r="H1043" s="71"/>
      <c r="I1043" s="71"/>
      <c r="J1043" s="71"/>
      <c r="K1043" s="71"/>
      <c r="L1043" s="71"/>
      <c r="M1043" s="71"/>
      <c r="N1043" s="71"/>
      <c r="O1043" s="71"/>
      <c r="P1043" s="71"/>
      <c r="Q1043" s="71"/>
      <c r="R1043" s="71"/>
      <c r="S1043" s="71"/>
      <c r="T1043" s="71"/>
      <c r="U1043" s="71"/>
      <c r="V1043" s="71"/>
      <c r="W1043" s="71"/>
      <c r="X1043" s="71"/>
      <c r="Y1043" s="71"/>
      <c r="Z1043" s="71"/>
    </row>
    <row r="1044" spans="1:26" ht="9.75" customHeight="1">
      <c r="A1044" s="71"/>
      <c r="B1044" s="71"/>
      <c r="C1044" s="71"/>
      <c r="D1044" s="71"/>
      <c r="E1044" s="71"/>
      <c r="F1044" s="71"/>
      <c r="G1044" s="71"/>
      <c r="H1044" s="71"/>
      <c r="I1044" s="71"/>
      <c r="J1044" s="71"/>
      <c r="K1044" s="71"/>
      <c r="L1044" s="71"/>
      <c r="M1044" s="71"/>
      <c r="N1044" s="71"/>
      <c r="O1044" s="71"/>
      <c r="P1044" s="71"/>
      <c r="Q1044" s="71"/>
      <c r="R1044" s="71"/>
      <c r="S1044" s="71"/>
      <c r="T1044" s="71"/>
      <c r="U1044" s="71"/>
      <c r="V1044" s="71"/>
      <c r="W1044" s="71"/>
      <c r="X1044" s="71"/>
      <c r="Y1044" s="71"/>
      <c r="Z1044" s="71"/>
    </row>
    <row r="1045" spans="1:26" ht="9.75" customHeight="1">
      <c r="A1045" s="71"/>
      <c r="B1045" s="71"/>
      <c r="C1045" s="71"/>
      <c r="D1045" s="71"/>
      <c r="E1045" s="71"/>
      <c r="F1045" s="71"/>
      <c r="G1045" s="71"/>
      <c r="H1045" s="71"/>
      <c r="I1045" s="71"/>
      <c r="J1045" s="71"/>
      <c r="K1045" s="71"/>
      <c r="L1045" s="71"/>
      <c r="M1045" s="71"/>
      <c r="N1045" s="71"/>
      <c r="O1045" s="71"/>
      <c r="P1045" s="71"/>
      <c r="Q1045" s="71"/>
      <c r="R1045" s="71"/>
      <c r="S1045" s="71"/>
      <c r="T1045" s="71"/>
      <c r="U1045" s="71"/>
      <c r="V1045" s="71"/>
      <c r="W1045" s="71"/>
      <c r="X1045" s="71"/>
      <c r="Y1045" s="71"/>
      <c r="Z1045" s="71"/>
    </row>
    <row r="1046" spans="1:26" ht="9.75" customHeight="1">
      <c r="A1046" s="71"/>
      <c r="B1046" s="71"/>
      <c r="C1046" s="71"/>
      <c r="D1046" s="71"/>
      <c r="E1046" s="71"/>
      <c r="F1046" s="71"/>
      <c r="G1046" s="71"/>
      <c r="H1046" s="71"/>
      <c r="I1046" s="71"/>
      <c r="J1046" s="71"/>
      <c r="K1046" s="71"/>
      <c r="L1046" s="71"/>
      <c r="M1046" s="71"/>
      <c r="N1046" s="71"/>
      <c r="O1046" s="71"/>
      <c r="P1046" s="71"/>
      <c r="Q1046" s="71"/>
      <c r="R1046" s="71"/>
      <c r="S1046" s="71"/>
      <c r="T1046" s="71"/>
      <c r="U1046" s="71"/>
      <c r="V1046" s="71"/>
      <c r="W1046" s="71"/>
      <c r="X1046" s="71"/>
      <c r="Y1046" s="71"/>
      <c r="Z1046" s="71"/>
    </row>
    <row r="1047" spans="1:26" ht="9.75" customHeight="1">
      <c r="A1047" s="71"/>
      <c r="B1047" s="71"/>
      <c r="C1047" s="71"/>
      <c r="D1047" s="71"/>
      <c r="E1047" s="71"/>
      <c r="F1047" s="71"/>
      <c r="G1047" s="71"/>
      <c r="H1047" s="71"/>
      <c r="I1047" s="71"/>
      <c r="J1047" s="71"/>
      <c r="K1047" s="71"/>
      <c r="L1047" s="71"/>
      <c r="M1047" s="71"/>
      <c r="N1047" s="71"/>
      <c r="O1047" s="71"/>
      <c r="P1047" s="71"/>
      <c r="Q1047" s="71"/>
      <c r="R1047" s="71"/>
      <c r="S1047" s="71"/>
      <c r="T1047" s="71"/>
      <c r="U1047" s="71"/>
      <c r="V1047" s="71"/>
      <c r="W1047" s="71"/>
      <c r="X1047" s="71"/>
      <c r="Y1047" s="71"/>
      <c r="Z1047" s="71"/>
    </row>
    <row r="1048" spans="1:26" ht="9.75" customHeight="1">
      <c r="A1048" s="71"/>
      <c r="B1048" s="71"/>
      <c r="C1048" s="71"/>
      <c r="D1048" s="71"/>
      <c r="E1048" s="71"/>
      <c r="F1048" s="71"/>
      <c r="G1048" s="71"/>
      <c r="H1048" s="71"/>
      <c r="I1048" s="71"/>
      <c r="J1048" s="71"/>
      <c r="K1048" s="71"/>
      <c r="L1048" s="71"/>
      <c r="M1048" s="71"/>
      <c r="N1048" s="71"/>
      <c r="O1048" s="71"/>
      <c r="P1048" s="71"/>
      <c r="Q1048" s="71"/>
      <c r="R1048" s="71"/>
      <c r="S1048" s="71"/>
      <c r="T1048" s="71"/>
      <c r="U1048" s="71"/>
      <c r="V1048" s="71"/>
      <c r="W1048" s="71"/>
      <c r="X1048" s="71"/>
      <c r="Y1048" s="71"/>
      <c r="Z1048" s="71"/>
    </row>
    <row r="1049" spans="1:26" ht="9.75" customHeight="1">
      <c r="A1049" s="71"/>
      <c r="B1049" s="71"/>
      <c r="C1049" s="71"/>
      <c r="D1049" s="71"/>
      <c r="E1049" s="71"/>
      <c r="F1049" s="71"/>
      <c r="G1049" s="71"/>
      <c r="H1049" s="71"/>
      <c r="I1049" s="71"/>
      <c r="J1049" s="71"/>
      <c r="K1049" s="71"/>
      <c r="L1049" s="71"/>
      <c r="M1049" s="71"/>
      <c r="N1049" s="71"/>
      <c r="O1049" s="71"/>
      <c r="P1049" s="71"/>
      <c r="Q1049" s="71"/>
      <c r="R1049" s="71"/>
      <c r="S1049" s="71"/>
      <c r="T1049" s="71"/>
      <c r="U1049" s="71"/>
      <c r="V1049" s="71"/>
      <c r="W1049" s="71"/>
      <c r="X1049" s="71"/>
      <c r="Y1049" s="71"/>
      <c r="Z1049" s="71"/>
    </row>
    <row r="1050" spans="1:26" ht="9.75" customHeight="1">
      <c r="A1050" s="71"/>
      <c r="B1050" s="71"/>
      <c r="C1050" s="71"/>
      <c r="D1050" s="71"/>
      <c r="E1050" s="71"/>
      <c r="F1050" s="71"/>
      <c r="G1050" s="71"/>
      <c r="H1050" s="71"/>
      <c r="I1050" s="71"/>
      <c r="J1050" s="71"/>
      <c r="K1050" s="71"/>
      <c r="L1050" s="71"/>
      <c r="M1050" s="71"/>
      <c r="N1050" s="71"/>
      <c r="O1050" s="71"/>
      <c r="P1050" s="71"/>
      <c r="Q1050" s="71"/>
      <c r="R1050" s="71"/>
      <c r="S1050" s="71"/>
      <c r="T1050" s="71"/>
      <c r="U1050" s="71"/>
      <c r="V1050" s="71"/>
      <c r="W1050" s="71"/>
      <c r="X1050" s="71"/>
      <c r="Y1050" s="71"/>
      <c r="Z1050" s="71"/>
    </row>
    <row r="1051" spans="1:26" ht="9.75" customHeight="1">
      <c r="A1051" s="71"/>
      <c r="B1051" s="71"/>
      <c r="C1051" s="71"/>
      <c r="D1051" s="71"/>
      <c r="E1051" s="71"/>
      <c r="F1051" s="71"/>
      <c r="G1051" s="71"/>
      <c r="H1051" s="71"/>
      <c r="I1051" s="71"/>
      <c r="J1051" s="71"/>
      <c r="K1051" s="71"/>
      <c r="L1051" s="71"/>
      <c r="M1051" s="71"/>
      <c r="N1051" s="71"/>
      <c r="O1051" s="71"/>
      <c r="P1051" s="71"/>
      <c r="Q1051" s="71"/>
      <c r="R1051" s="71"/>
      <c r="S1051" s="71"/>
      <c r="T1051" s="71"/>
      <c r="U1051" s="71"/>
      <c r="V1051" s="71"/>
      <c r="W1051" s="71"/>
      <c r="X1051" s="71"/>
      <c r="Y1051" s="71"/>
      <c r="Z1051" s="71"/>
    </row>
    <row r="1052" spans="1:26" ht="9.75" customHeight="1">
      <c r="A1052" s="71"/>
      <c r="B1052" s="71"/>
      <c r="C1052" s="71"/>
      <c r="D1052" s="71"/>
      <c r="E1052" s="71"/>
      <c r="F1052" s="71"/>
      <c r="G1052" s="71"/>
      <c r="H1052" s="71"/>
      <c r="I1052" s="71"/>
      <c r="J1052" s="71"/>
      <c r="K1052" s="71"/>
      <c r="L1052" s="71"/>
      <c r="M1052" s="71"/>
      <c r="N1052" s="71"/>
      <c r="O1052" s="71"/>
      <c r="P1052" s="71"/>
      <c r="Q1052" s="71"/>
      <c r="R1052" s="71"/>
      <c r="S1052" s="71"/>
      <c r="T1052" s="71"/>
      <c r="U1052" s="71"/>
      <c r="V1052" s="71"/>
      <c r="W1052" s="71"/>
      <c r="X1052" s="71"/>
      <c r="Y1052" s="71"/>
      <c r="Z1052" s="71"/>
    </row>
    <row r="1053" spans="1:26" ht="9.75" customHeight="1">
      <c r="A1053" s="71"/>
      <c r="B1053" s="71"/>
      <c r="C1053" s="71"/>
      <c r="D1053" s="71"/>
      <c r="E1053" s="71"/>
      <c r="F1053" s="71"/>
      <c r="G1053" s="71"/>
      <c r="H1053" s="71"/>
      <c r="I1053" s="71"/>
      <c r="J1053" s="71"/>
      <c r="K1053" s="71"/>
      <c r="L1053" s="71"/>
      <c r="M1053" s="71"/>
      <c r="N1053" s="71"/>
      <c r="O1053" s="71"/>
      <c r="P1053" s="71"/>
      <c r="Q1053" s="71"/>
      <c r="R1053" s="71"/>
      <c r="S1053" s="71"/>
      <c r="T1053" s="71"/>
      <c r="U1053" s="71"/>
      <c r="V1053" s="71"/>
      <c r="W1053" s="71"/>
      <c r="X1053" s="71"/>
      <c r="Y1053" s="71"/>
      <c r="Z1053" s="71"/>
    </row>
    <row r="1054" spans="1:26" ht="9.75" customHeight="1">
      <c r="A1054" s="71"/>
      <c r="B1054" s="71"/>
      <c r="C1054" s="71"/>
      <c r="D1054" s="71"/>
      <c r="E1054" s="71"/>
      <c r="F1054" s="71"/>
      <c r="G1054" s="71"/>
      <c r="H1054" s="71"/>
      <c r="I1054" s="71"/>
      <c r="J1054" s="71"/>
      <c r="K1054" s="71"/>
      <c r="L1054" s="71"/>
      <c r="M1054" s="71"/>
      <c r="N1054" s="71"/>
      <c r="O1054" s="71"/>
      <c r="P1054" s="71"/>
      <c r="Q1054" s="71"/>
      <c r="R1054" s="71"/>
      <c r="S1054" s="71"/>
      <c r="T1054" s="71"/>
      <c r="U1054" s="71"/>
      <c r="V1054" s="71"/>
      <c r="W1054" s="71"/>
      <c r="X1054" s="71"/>
      <c r="Y1054" s="71"/>
      <c r="Z1054" s="71"/>
    </row>
    <row r="1055" spans="1:26" ht="9.75" customHeight="1">
      <c r="A1055" s="71"/>
      <c r="B1055" s="71"/>
      <c r="C1055" s="71"/>
      <c r="D1055" s="71"/>
      <c r="E1055" s="71"/>
      <c r="F1055" s="71"/>
      <c r="G1055" s="71"/>
      <c r="H1055" s="71"/>
      <c r="I1055" s="71"/>
      <c r="J1055" s="71"/>
      <c r="K1055" s="71"/>
      <c r="L1055" s="71"/>
      <c r="M1055" s="71"/>
      <c r="N1055" s="71"/>
      <c r="O1055" s="71"/>
      <c r="P1055" s="71"/>
      <c r="Q1055" s="71"/>
      <c r="R1055" s="71"/>
      <c r="S1055" s="71"/>
      <c r="T1055" s="71"/>
      <c r="U1055" s="71"/>
      <c r="V1055" s="71"/>
      <c r="W1055" s="71"/>
      <c r="X1055" s="71"/>
      <c r="Y1055" s="71"/>
      <c r="Z1055" s="71"/>
    </row>
    <row r="1056" spans="1:26" ht="9.75" customHeight="1">
      <c r="A1056" s="71"/>
      <c r="B1056" s="71"/>
      <c r="C1056" s="71"/>
      <c r="D1056" s="71"/>
      <c r="E1056" s="71"/>
      <c r="F1056" s="71"/>
      <c r="G1056" s="71"/>
      <c r="H1056" s="71"/>
      <c r="I1056" s="71"/>
      <c r="J1056" s="71"/>
      <c r="K1056" s="71"/>
      <c r="L1056" s="71"/>
      <c r="M1056" s="71"/>
      <c r="N1056" s="71"/>
      <c r="O1056" s="71"/>
      <c r="P1056" s="71"/>
      <c r="Q1056" s="71"/>
      <c r="R1056" s="71"/>
      <c r="S1056" s="71"/>
      <c r="T1056" s="71"/>
      <c r="U1056" s="71"/>
      <c r="V1056" s="71"/>
      <c r="W1056" s="71"/>
      <c r="X1056" s="71"/>
      <c r="Y1056" s="71"/>
      <c r="Z1056" s="71"/>
    </row>
    <row r="1057" spans="1:26" ht="9.75" customHeight="1">
      <c r="A1057" s="71"/>
      <c r="B1057" s="71"/>
      <c r="C1057" s="71"/>
      <c r="D1057" s="71"/>
      <c r="E1057" s="71"/>
      <c r="F1057" s="71"/>
      <c r="G1057" s="71"/>
      <c r="H1057" s="71"/>
      <c r="I1057" s="71"/>
      <c r="J1057" s="71"/>
      <c r="K1057" s="71"/>
      <c r="L1057" s="71"/>
      <c r="M1057" s="71"/>
      <c r="N1057" s="71"/>
      <c r="O1057" s="71"/>
      <c r="P1057" s="71"/>
      <c r="Q1057" s="71"/>
      <c r="R1057" s="71"/>
      <c r="S1057" s="71"/>
      <c r="T1057" s="71"/>
      <c r="U1057" s="71"/>
      <c r="V1057" s="71"/>
      <c r="W1057" s="71"/>
      <c r="X1057" s="71"/>
      <c r="Y1057" s="71"/>
      <c r="Z1057" s="71"/>
    </row>
    <row r="1058" spans="1:26" ht="9.75" customHeight="1">
      <c r="A1058" s="71"/>
      <c r="B1058" s="71"/>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c r="Z1058" s="71"/>
    </row>
    <row r="1059" spans="1:26" ht="9.75" customHeight="1">
      <c r="A1059" s="71"/>
      <c r="B1059" s="71"/>
      <c r="C1059" s="71"/>
      <c r="D1059" s="71"/>
      <c r="E1059" s="71"/>
      <c r="F1059" s="71"/>
      <c r="G1059" s="71"/>
      <c r="H1059" s="71"/>
      <c r="I1059" s="71"/>
      <c r="J1059" s="71"/>
      <c r="K1059" s="71"/>
      <c r="L1059" s="71"/>
      <c r="M1059" s="71"/>
      <c r="N1059" s="71"/>
      <c r="O1059" s="71"/>
      <c r="P1059" s="71"/>
      <c r="Q1059" s="71"/>
      <c r="R1059" s="71"/>
      <c r="S1059" s="71"/>
      <c r="T1059" s="71"/>
      <c r="U1059" s="71"/>
      <c r="V1059" s="71"/>
      <c r="W1059" s="71"/>
      <c r="X1059" s="71"/>
      <c r="Y1059" s="71"/>
      <c r="Z1059" s="71"/>
    </row>
    <row r="1060" spans="1:26" ht="9.75" customHeight="1">
      <c r="A1060" s="71"/>
      <c r="B1060" s="71"/>
      <c r="C1060" s="71"/>
      <c r="D1060" s="71"/>
      <c r="E1060" s="71"/>
      <c r="F1060" s="71"/>
      <c r="G1060" s="71"/>
      <c r="H1060" s="71"/>
      <c r="I1060" s="71"/>
      <c r="J1060" s="71"/>
      <c r="K1060" s="71"/>
      <c r="L1060" s="71"/>
      <c r="M1060" s="71"/>
      <c r="N1060" s="71"/>
      <c r="O1060" s="71"/>
      <c r="P1060" s="71"/>
      <c r="Q1060" s="71"/>
      <c r="R1060" s="71"/>
      <c r="S1060" s="71"/>
      <c r="T1060" s="71"/>
      <c r="U1060" s="71"/>
      <c r="V1060" s="71"/>
      <c r="W1060" s="71"/>
      <c r="X1060" s="71"/>
      <c r="Y1060" s="71"/>
      <c r="Z1060" s="71"/>
    </row>
    <row r="1061" spans="1:26" ht="9.75" customHeight="1">
      <c r="A1061" s="71"/>
      <c r="B1061" s="71"/>
      <c r="C1061" s="71"/>
      <c r="D1061" s="71"/>
      <c r="E1061" s="71"/>
      <c r="F1061" s="71"/>
      <c r="G1061" s="71"/>
      <c r="H1061" s="71"/>
      <c r="I1061" s="71"/>
      <c r="J1061" s="71"/>
      <c r="K1061" s="71"/>
      <c r="L1061" s="71"/>
      <c r="M1061" s="71"/>
      <c r="N1061" s="71"/>
      <c r="O1061" s="71"/>
      <c r="P1061" s="71"/>
      <c r="Q1061" s="71"/>
      <c r="R1061" s="71"/>
      <c r="S1061" s="71"/>
      <c r="T1061" s="71"/>
      <c r="U1061" s="71"/>
      <c r="V1061" s="71"/>
      <c r="W1061" s="71"/>
      <c r="X1061" s="71"/>
      <c r="Y1061" s="71"/>
      <c r="Z1061" s="71"/>
    </row>
    <row r="1062" spans="1:26" ht="9.75" customHeight="1">
      <c r="A1062" s="71"/>
      <c r="B1062" s="71"/>
      <c r="C1062" s="71"/>
      <c r="D1062" s="71"/>
      <c r="E1062" s="71"/>
      <c r="F1062" s="71"/>
      <c r="G1062" s="71"/>
      <c r="H1062" s="71"/>
      <c r="I1062" s="71"/>
      <c r="J1062" s="71"/>
      <c r="K1062" s="71"/>
      <c r="L1062" s="71"/>
      <c r="M1062" s="71"/>
      <c r="N1062" s="71"/>
      <c r="O1062" s="71"/>
      <c r="P1062" s="71"/>
      <c r="Q1062" s="71"/>
      <c r="R1062" s="71"/>
      <c r="S1062" s="71"/>
      <c r="T1062" s="71"/>
      <c r="U1062" s="71"/>
      <c r="V1062" s="71"/>
      <c r="W1062" s="71"/>
      <c r="X1062" s="71"/>
      <c r="Y1062" s="71"/>
      <c r="Z1062" s="71"/>
    </row>
    <row r="1063" spans="1:26" ht="9.75" customHeight="1">
      <c r="A1063" s="71"/>
      <c r="B1063" s="71"/>
      <c r="C1063" s="71"/>
      <c r="D1063" s="71"/>
      <c r="E1063" s="71"/>
      <c r="F1063" s="71"/>
      <c r="G1063" s="71"/>
      <c r="H1063" s="71"/>
      <c r="I1063" s="71"/>
      <c r="J1063" s="71"/>
      <c r="K1063" s="71"/>
      <c r="L1063" s="71"/>
      <c r="M1063" s="71"/>
      <c r="N1063" s="71"/>
      <c r="O1063" s="71"/>
      <c r="P1063" s="71"/>
      <c r="Q1063" s="71"/>
      <c r="R1063" s="71"/>
      <c r="S1063" s="71"/>
      <c r="T1063" s="71"/>
      <c r="U1063" s="71"/>
      <c r="V1063" s="71"/>
      <c r="W1063" s="71"/>
      <c r="X1063" s="71"/>
      <c r="Y1063" s="71"/>
      <c r="Z1063" s="71"/>
    </row>
    <row r="1064" spans="1:26" ht="9.75" customHeight="1">
      <c r="A1064" s="71"/>
      <c r="B1064" s="71"/>
      <c r="C1064" s="71"/>
      <c r="D1064" s="71"/>
      <c r="E1064" s="71"/>
      <c r="F1064" s="71"/>
      <c r="G1064" s="71"/>
      <c r="H1064" s="71"/>
      <c r="I1064" s="71"/>
      <c r="J1064" s="71"/>
      <c r="K1064" s="71"/>
      <c r="L1064" s="71"/>
      <c r="M1064" s="71"/>
      <c r="N1064" s="71"/>
      <c r="O1064" s="71"/>
      <c r="P1064" s="71"/>
      <c r="Q1064" s="71"/>
      <c r="R1064" s="71"/>
      <c r="S1064" s="71"/>
      <c r="T1064" s="71"/>
      <c r="U1064" s="71"/>
      <c r="V1064" s="71"/>
      <c r="W1064" s="71"/>
      <c r="X1064" s="71"/>
      <c r="Y1064" s="71"/>
      <c r="Z1064" s="71"/>
    </row>
    <row r="1065" spans="1:26" ht="9.75" customHeight="1">
      <c r="A1065" s="71"/>
      <c r="B1065" s="71"/>
      <c r="C1065" s="71"/>
      <c r="D1065" s="71"/>
      <c r="E1065" s="71"/>
      <c r="F1065" s="71"/>
      <c r="G1065" s="71"/>
      <c r="H1065" s="71"/>
      <c r="I1065" s="71"/>
      <c r="J1065" s="71"/>
      <c r="K1065" s="71"/>
      <c r="L1065" s="71"/>
      <c r="M1065" s="71"/>
      <c r="N1065" s="71"/>
      <c r="O1065" s="71"/>
      <c r="P1065" s="71"/>
      <c r="Q1065" s="71"/>
      <c r="R1065" s="71"/>
      <c r="S1065" s="71"/>
      <c r="T1065" s="71"/>
      <c r="U1065" s="71"/>
      <c r="V1065" s="71"/>
      <c r="W1065" s="71"/>
      <c r="X1065" s="71"/>
      <c r="Y1065" s="71"/>
      <c r="Z1065" s="71"/>
    </row>
    <row r="1066" spans="1:26" ht="9.75" customHeight="1">
      <c r="A1066" s="71"/>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row>
    <row r="1067" spans="1:26" ht="9.75" customHeight="1">
      <c r="A1067" s="71"/>
      <c r="B1067" s="71"/>
      <c r="C1067" s="71"/>
      <c r="D1067" s="71"/>
      <c r="E1067" s="71"/>
      <c r="F1067" s="71"/>
      <c r="G1067" s="71"/>
      <c r="H1067" s="71"/>
      <c r="I1067" s="71"/>
      <c r="J1067" s="71"/>
      <c r="K1067" s="71"/>
      <c r="L1067" s="71"/>
      <c r="M1067" s="71"/>
      <c r="N1067" s="71"/>
      <c r="O1067" s="71"/>
      <c r="P1067" s="71"/>
      <c r="Q1067" s="71"/>
      <c r="R1067" s="71"/>
      <c r="S1067" s="71"/>
      <c r="T1067" s="71"/>
      <c r="U1067" s="71"/>
      <c r="V1067" s="71"/>
      <c r="W1067" s="71"/>
      <c r="X1067" s="71"/>
      <c r="Y1067" s="71"/>
      <c r="Z1067" s="71"/>
    </row>
    <row r="1068" spans="1:26" ht="9.75" customHeight="1">
      <c r="A1068" s="71"/>
      <c r="B1068" s="71"/>
      <c r="C1068" s="71"/>
      <c r="D1068" s="71"/>
      <c r="E1068" s="71"/>
      <c r="F1068" s="71"/>
      <c r="G1068" s="71"/>
      <c r="H1068" s="71"/>
      <c r="I1068" s="71"/>
      <c r="J1068" s="71"/>
      <c r="K1068" s="71"/>
      <c r="L1068" s="71"/>
      <c r="M1068" s="71"/>
      <c r="N1068" s="71"/>
      <c r="O1068" s="71"/>
      <c r="P1068" s="71"/>
      <c r="Q1068" s="71"/>
      <c r="R1068" s="71"/>
      <c r="S1068" s="71"/>
      <c r="T1068" s="71"/>
      <c r="U1068" s="71"/>
      <c r="V1068" s="71"/>
      <c r="W1068" s="71"/>
      <c r="X1068" s="71"/>
      <c r="Y1068" s="71"/>
      <c r="Z1068" s="71"/>
    </row>
    <row r="1069" spans="1:26" ht="9.75" customHeight="1">
      <c r="A1069" s="71"/>
      <c r="B1069" s="71"/>
      <c r="C1069" s="71"/>
      <c r="D1069" s="71"/>
      <c r="E1069" s="71"/>
      <c r="F1069" s="71"/>
      <c r="G1069" s="71"/>
      <c r="H1069" s="71"/>
      <c r="I1069" s="71"/>
      <c r="J1069" s="71"/>
      <c r="K1069" s="71"/>
      <c r="L1069" s="71"/>
      <c r="M1069" s="71"/>
      <c r="N1069" s="71"/>
      <c r="O1069" s="71"/>
      <c r="P1069" s="71"/>
      <c r="Q1069" s="71"/>
      <c r="R1069" s="71"/>
      <c r="S1069" s="71"/>
      <c r="T1069" s="71"/>
      <c r="U1069" s="71"/>
      <c r="V1069" s="71"/>
      <c r="W1069" s="71"/>
      <c r="X1069" s="71"/>
      <c r="Y1069" s="71"/>
      <c r="Z1069" s="71"/>
    </row>
    <row r="1070" spans="1:26" ht="9.75" customHeight="1">
      <c r="A1070" s="71"/>
      <c r="B1070" s="71"/>
      <c r="C1070" s="71"/>
      <c r="D1070" s="71"/>
      <c r="E1070" s="71"/>
      <c r="F1070" s="71"/>
      <c r="G1070" s="71"/>
      <c r="H1070" s="71"/>
      <c r="I1070" s="71"/>
      <c r="J1070" s="71"/>
      <c r="K1070" s="71"/>
      <c r="L1070" s="71"/>
      <c r="M1070" s="71"/>
      <c r="N1070" s="71"/>
      <c r="O1070" s="71"/>
      <c r="P1070" s="71"/>
      <c r="Q1070" s="71"/>
      <c r="R1070" s="71"/>
      <c r="S1070" s="71"/>
      <c r="T1070" s="71"/>
      <c r="U1070" s="71"/>
      <c r="V1070" s="71"/>
      <c r="W1070" s="71"/>
      <c r="X1070" s="71"/>
      <c r="Y1070" s="71"/>
      <c r="Z1070" s="71"/>
    </row>
    <row r="1071" spans="1:26" ht="9.75" customHeight="1">
      <c r="A1071" s="71"/>
      <c r="B1071" s="71"/>
      <c r="C1071" s="71"/>
      <c r="D1071" s="71"/>
      <c r="E1071" s="71"/>
      <c r="F1071" s="71"/>
      <c r="G1071" s="71"/>
      <c r="H1071" s="71"/>
      <c r="I1071" s="71"/>
      <c r="J1071" s="71"/>
      <c r="K1071" s="71"/>
      <c r="L1071" s="71"/>
      <c r="M1071" s="71"/>
      <c r="N1071" s="71"/>
      <c r="O1071" s="71"/>
      <c r="P1071" s="71"/>
      <c r="Q1071" s="71"/>
      <c r="R1071" s="71"/>
      <c r="S1071" s="71"/>
      <c r="T1071" s="71"/>
      <c r="U1071" s="71"/>
      <c r="V1071" s="71"/>
      <c r="W1071" s="71"/>
      <c r="X1071" s="71"/>
      <c r="Y1071" s="71"/>
      <c r="Z1071" s="71"/>
    </row>
    <row r="1072" spans="1:26" ht="9.75" customHeight="1">
      <c r="A1072" s="71"/>
      <c r="B1072" s="71"/>
      <c r="C1072" s="71"/>
      <c r="D1072" s="71"/>
      <c r="E1072" s="71"/>
      <c r="F1072" s="71"/>
      <c r="G1072" s="71"/>
      <c r="H1072" s="71"/>
      <c r="I1072" s="71"/>
      <c r="J1072" s="71"/>
      <c r="K1072" s="71"/>
      <c r="L1072" s="71"/>
      <c r="M1072" s="71"/>
      <c r="N1072" s="71"/>
      <c r="O1072" s="71"/>
      <c r="P1072" s="71"/>
      <c r="Q1072" s="71"/>
      <c r="R1072" s="71"/>
      <c r="S1072" s="71"/>
      <c r="T1072" s="71"/>
      <c r="U1072" s="71"/>
      <c r="V1072" s="71"/>
      <c r="W1072" s="71"/>
      <c r="X1072" s="71"/>
      <c r="Y1072" s="71"/>
      <c r="Z1072" s="71"/>
    </row>
    <row r="1073" spans="1:26" ht="9.75" customHeight="1">
      <c r="A1073" s="71"/>
      <c r="B1073" s="71"/>
      <c r="C1073" s="71"/>
      <c r="D1073" s="71"/>
      <c r="E1073" s="71"/>
      <c r="F1073" s="71"/>
      <c r="G1073" s="71"/>
      <c r="H1073" s="71"/>
      <c r="I1073" s="71"/>
      <c r="J1073" s="71"/>
      <c r="K1073" s="71"/>
      <c r="L1073" s="71"/>
      <c r="M1073" s="71"/>
      <c r="N1073" s="71"/>
      <c r="O1073" s="71"/>
      <c r="P1073" s="71"/>
      <c r="Q1073" s="71"/>
      <c r="R1073" s="71"/>
      <c r="S1073" s="71"/>
      <c r="T1073" s="71"/>
      <c r="U1073" s="71"/>
      <c r="V1073" s="71"/>
      <c r="W1073" s="71"/>
      <c r="X1073" s="71"/>
      <c r="Y1073" s="71"/>
      <c r="Z1073" s="71"/>
    </row>
    <row r="1074" spans="1:26" ht="9.75" customHeight="1">
      <c r="A1074" s="71"/>
      <c r="B1074" s="71"/>
      <c r="C1074" s="71"/>
      <c r="D1074" s="71"/>
      <c r="E1074" s="71"/>
      <c r="F1074" s="71"/>
      <c r="G1074" s="71"/>
      <c r="H1074" s="71"/>
      <c r="I1074" s="71"/>
      <c r="J1074" s="71"/>
      <c r="K1074" s="71"/>
      <c r="L1074" s="71"/>
      <c r="M1074" s="71"/>
      <c r="N1074" s="71"/>
      <c r="O1074" s="71"/>
      <c r="P1074" s="71"/>
      <c r="Q1074" s="71"/>
      <c r="R1074" s="71"/>
      <c r="S1074" s="71"/>
      <c r="T1074" s="71"/>
      <c r="U1074" s="71"/>
      <c r="V1074" s="71"/>
      <c r="W1074" s="71"/>
      <c r="X1074" s="71"/>
      <c r="Y1074" s="71"/>
      <c r="Z1074" s="71"/>
    </row>
    <row r="1075" spans="1:26" ht="9.75" customHeight="1">
      <c r="A1075" s="71"/>
      <c r="B1075" s="71"/>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c r="Z1075" s="71"/>
    </row>
    <row r="1076" spans="1:26" ht="9.75" customHeight="1">
      <c r="A1076" s="71"/>
      <c r="B1076" s="71"/>
      <c r="C1076" s="71"/>
      <c r="D1076" s="71"/>
      <c r="E1076" s="71"/>
      <c r="F1076" s="71"/>
      <c r="G1076" s="71"/>
      <c r="H1076" s="71"/>
      <c r="I1076" s="71"/>
      <c r="J1076" s="71"/>
      <c r="K1076" s="71"/>
      <c r="L1076" s="71"/>
      <c r="M1076" s="71"/>
      <c r="N1076" s="71"/>
      <c r="O1076" s="71"/>
      <c r="P1076" s="71"/>
      <c r="Q1076" s="71"/>
      <c r="R1076" s="71"/>
      <c r="S1076" s="71"/>
      <c r="T1076" s="71"/>
      <c r="U1076" s="71"/>
      <c r="V1076" s="71"/>
      <c r="W1076" s="71"/>
      <c r="X1076" s="71"/>
      <c r="Y1076" s="71"/>
      <c r="Z1076" s="71"/>
    </row>
    <row r="1077" spans="1:26" ht="9.75" customHeight="1">
      <c r="A1077" s="71"/>
      <c r="B1077" s="71"/>
      <c r="C1077" s="71"/>
      <c r="D1077" s="71"/>
      <c r="E1077" s="71"/>
      <c r="F1077" s="71"/>
      <c r="G1077" s="71"/>
      <c r="H1077" s="71"/>
      <c r="I1077" s="71"/>
      <c r="J1077" s="71"/>
      <c r="K1077" s="71"/>
      <c r="L1077" s="71"/>
      <c r="M1077" s="71"/>
      <c r="N1077" s="71"/>
      <c r="O1077" s="71"/>
      <c r="P1077" s="71"/>
      <c r="Q1077" s="71"/>
      <c r="R1077" s="71"/>
      <c r="S1077" s="71"/>
      <c r="T1077" s="71"/>
      <c r="U1077" s="71"/>
      <c r="V1077" s="71"/>
      <c r="W1077" s="71"/>
      <c r="X1077" s="71"/>
      <c r="Y1077" s="71"/>
      <c r="Z1077" s="71"/>
    </row>
    <row r="1078" spans="1:26" ht="9.75" customHeight="1">
      <c r="A1078" s="71"/>
      <c r="B1078" s="71"/>
      <c r="C1078" s="71"/>
      <c r="D1078" s="71"/>
      <c r="E1078" s="71"/>
      <c r="F1078" s="71"/>
      <c r="G1078" s="71"/>
      <c r="H1078" s="71"/>
      <c r="I1078" s="71"/>
      <c r="J1078" s="71"/>
      <c r="K1078" s="71"/>
      <c r="L1078" s="71"/>
      <c r="M1078" s="71"/>
      <c r="N1078" s="71"/>
      <c r="O1078" s="71"/>
      <c r="P1078" s="71"/>
      <c r="Q1078" s="71"/>
      <c r="R1078" s="71"/>
      <c r="S1078" s="71"/>
      <c r="T1078" s="71"/>
      <c r="U1078" s="71"/>
      <c r="V1078" s="71"/>
      <c r="W1078" s="71"/>
      <c r="X1078" s="71"/>
      <c r="Y1078" s="71"/>
      <c r="Z1078" s="71"/>
    </row>
    <row r="1079" spans="1:26" ht="9.75" customHeight="1">
      <c r="A1079" s="71"/>
      <c r="B1079" s="71"/>
      <c r="C1079" s="71"/>
      <c r="D1079" s="71"/>
      <c r="E1079" s="71"/>
      <c r="F1079" s="71"/>
      <c r="G1079" s="71"/>
      <c r="H1079" s="71"/>
      <c r="I1079" s="71"/>
      <c r="J1079" s="71"/>
      <c r="K1079" s="71"/>
      <c r="L1079" s="71"/>
      <c r="M1079" s="71"/>
      <c r="N1079" s="71"/>
      <c r="O1079" s="71"/>
      <c r="P1079" s="71"/>
      <c r="Q1079" s="71"/>
      <c r="R1079" s="71"/>
      <c r="S1079" s="71"/>
      <c r="T1079" s="71"/>
      <c r="U1079" s="71"/>
      <c r="V1079" s="71"/>
      <c r="W1079" s="71"/>
      <c r="X1079" s="71"/>
      <c r="Y1079" s="71"/>
      <c r="Z1079" s="71"/>
    </row>
    <row r="1080" spans="1:26" ht="9.75" customHeight="1">
      <c r="A1080" s="71"/>
      <c r="B1080" s="71"/>
      <c r="C1080" s="71"/>
      <c r="D1080" s="71"/>
      <c r="E1080" s="71"/>
      <c r="F1080" s="71"/>
      <c r="G1080" s="71"/>
      <c r="H1080" s="71"/>
      <c r="I1080" s="71"/>
      <c r="J1080" s="71"/>
      <c r="K1080" s="71"/>
      <c r="L1080" s="71"/>
      <c r="M1080" s="71"/>
      <c r="N1080" s="71"/>
      <c r="O1080" s="71"/>
      <c r="P1080" s="71"/>
      <c r="Q1080" s="71"/>
      <c r="R1080" s="71"/>
      <c r="S1080" s="71"/>
      <c r="T1080" s="71"/>
      <c r="U1080" s="71"/>
      <c r="V1080" s="71"/>
      <c r="W1080" s="71"/>
      <c r="X1080" s="71"/>
      <c r="Y1080" s="71"/>
      <c r="Z1080" s="71"/>
    </row>
    <row r="1081" spans="1:26" ht="9.75" customHeight="1">
      <c r="A1081" s="71"/>
      <c r="B1081" s="71"/>
      <c r="C1081" s="71"/>
      <c r="D1081" s="71"/>
      <c r="E1081" s="71"/>
      <c r="F1081" s="71"/>
      <c r="G1081" s="71"/>
      <c r="H1081" s="71"/>
      <c r="I1081" s="71"/>
      <c r="J1081" s="71"/>
      <c r="K1081" s="71"/>
      <c r="L1081" s="71"/>
      <c r="M1081" s="71"/>
      <c r="N1081" s="71"/>
      <c r="O1081" s="71"/>
      <c r="P1081" s="71"/>
      <c r="Q1081" s="71"/>
      <c r="R1081" s="71"/>
      <c r="S1081" s="71"/>
      <c r="T1081" s="71"/>
      <c r="U1081" s="71"/>
      <c r="V1081" s="71"/>
      <c r="W1081" s="71"/>
      <c r="X1081" s="71"/>
      <c r="Y1081" s="71"/>
      <c r="Z1081" s="71"/>
    </row>
    <row r="1082" spans="1:26" ht="9.75" customHeight="1">
      <c r="A1082" s="71"/>
      <c r="B1082" s="71"/>
      <c r="C1082" s="71"/>
      <c r="D1082" s="71"/>
      <c r="E1082" s="71"/>
      <c r="F1082" s="71"/>
      <c r="G1082" s="71"/>
      <c r="H1082" s="71"/>
      <c r="I1082" s="71"/>
      <c r="J1082" s="71"/>
      <c r="K1082" s="71"/>
      <c r="L1082" s="71"/>
      <c r="M1082" s="71"/>
      <c r="N1082" s="71"/>
      <c r="O1082" s="71"/>
      <c r="P1082" s="71"/>
      <c r="Q1082" s="71"/>
      <c r="R1082" s="71"/>
      <c r="S1082" s="71"/>
      <c r="T1082" s="71"/>
      <c r="U1082" s="71"/>
      <c r="V1082" s="71"/>
      <c r="W1082" s="71"/>
      <c r="X1082" s="71"/>
      <c r="Y1082" s="71"/>
      <c r="Z1082" s="71"/>
    </row>
    <row r="1083" spans="1:26" ht="9.75" customHeight="1">
      <c r="A1083" s="71"/>
      <c r="B1083" s="71"/>
      <c r="C1083" s="71"/>
      <c r="D1083" s="71"/>
      <c r="E1083" s="71"/>
      <c r="F1083" s="71"/>
      <c r="G1083" s="71"/>
      <c r="H1083" s="71"/>
      <c r="I1083" s="71"/>
      <c r="J1083" s="71"/>
      <c r="K1083" s="71"/>
      <c r="L1083" s="71"/>
      <c r="M1083" s="71"/>
      <c r="N1083" s="71"/>
      <c r="O1083" s="71"/>
      <c r="P1083" s="71"/>
      <c r="Q1083" s="71"/>
      <c r="R1083" s="71"/>
      <c r="S1083" s="71"/>
      <c r="T1083" s="71"/>
      <c r="U1083" s="71"/>
      <c r="V1083" s="71"/>
      <c r="W1083" s="71"/>
      <c r="X1083" s="71"/>
      <c r="Y1083" s="71"/>
      <c r="Z1083" s="71"/>
    </row>
    <row r="1084" spans="1:26" ht="9.75" customHeight="1">
      <c r="A1084" s="71"/>
      <c r="B1084" s="71"/>
      <c r="C1084" s="71"/>
      <c r="D1084" s="71"/>
      <c r="E1084" s="71"/>
      <c r="F1084" s="71"/>
      <c r="G1084" s="71"/>
      <c r="H1084" s="71"/>
      <c r="I1084" s="71"/>
      <c r="J1084" s="71"/>
      <c r="K1084" s="71"/>
      <c r="L1084" s="71"/>
      <c r="M1084" s="71"/>
      <c r="N1084" s="71"/>
      <c r="O1084" s="71"/>
      <c r="P1084" s="71"/>
      <c r="Q1084" s="71"/>
      <c r="R1084" s="71"/>
      <c r="S1084" s="71"/>
      <c r="T1084" s="71"/>
      <c r="U1084" s="71"/>
      <c r="V1084" s="71"/>
      <c r="W1084" s="71"/>
      <c r="X1084" s="71"/>
      <c r="Y1084" s="71"/>
      <c r="Z1084" s="71"/>
    </row>
    <row r="1085" spans="1:26" ht="9.75" customHeight="1">
      <c r="A1085" s="71"/>
      <c r="B1085" s="71"/>
      <c r="C1085" s="71"/>
      <c r="D1085" s="71"/>
      <c r="E1085" s="71"/>
      <c r="F1085" s="71"/>
      <c r="G1085" s="71"/>
      <c r="H1085" s="71"/>
      <c r="I1085" s="71"/>
      <c r="J1085" s="71"/>
      <c r="K1085" s="71"/>
      <c r="L1085" s="71"/>
      <c r="M1085" s="71"/>
      <c r="N1085" s="71"/>
      <c r="O1085" s="71"/>
      <c r="P1085" s="71"/>
      <c r="Q1085" s="71"/>
      <c r="R1085" s="71"/>
      <c r="S1085" s="71"/>
      <c r="T1085" s="71"/>
      <c r="U1085" s="71"/>
      <c r="V1085" s="71"/>
      <c r="W1085" s="71"/>
      <c r="X1085" s="71"/>
      <c r="Y1085" s="71"/>
      <c r="Z1085" s="71"/>
    </row>
    <row r="1086" spans="1:26" ht="9.75" customHeight="1">
      <c r="A1086" s="71"/>
      <c r="B1086" s="71"/>
      <c r="C1086" s="71"/>
      <c r="D1086" s="71"/>
      <c r="E1086" s="71"/>
      <c r="F1086" s="71"/>
      <c r="G1086" s="71"/>
      <c r="H1086" s="71"/>
      <c r="I1086" s="71"/>
      <c r="J1086" s="71"/>
      <c r="K1086" s="71"/>
      <c r="L1086" s="71"/>
      <c r="M1086" s="71"/>
      <c r="N1086" s="71"/>
      <c r="O1086" s="71"/>
      <c r="P1086" s="71"/>
      <c r="Q1086" s="71"/>
      <c r="R1086" s="71"/>
      <c r="S1086" s="71"/>
      <c r="T1086" s="71"/>
      <c r="U1086" s="71"/>
      <c r="V1086" s="71"/>
      <c r="W1086" s="71"/>
      <c r="X1086" s="71"/>
      <c r="Y1086" s="71"/>
      <c r="Z1086" s="71"/>
    </row>
    <row r="1087" spans="1:26" ht="9.75" customHeight="1">
      <c r="A1087" s="71"/>
      <c r="B1087" s="71"/>
      <c r="C1087" s="71"/>
      <c r="D1087" s="71"/>
      <c r="E1087" s="71"/>
      <c r="F1087" s="71"/>
      <c r="G1087" s="71"/>
      <c r="H1087" s="71"/>
      <c r="I1087" s="71"/>
      <c r="J1087" s="71"/>
      <c r="K1087" s="71"/>
      <c r="L1087" s="71"/>
      <c r="M1087" s="71"/>
      <c r="N1087" s="71"/>
      <c r="O1087" s="71"/>
      <c r="P1087" s="71"/>
      <c r="Q1087" s="71"/>
      <c r="R1087" s="71"/>
      <c r="S1087" s="71"/>
      <c r="T1087" s="71"/>
      <c r="U1087" s="71"/>
      <c r="V1087" s="71"/>
      <c r="W1087" s="71"/>
      <c r="X1087" s="71"/>
      <c r="Y1087" s="71"/>
      <c r="Z1087" s="71"/>
    </row>
    <row r="1088" spans="1:26" ht="9.75" customHeight="1">
      <c r="A1088" s="71"/>
      <c r="B1088" s="71"/>
      <c r="C1088" s="71"/>
      <c r="D1088" s="71"/>
      <c r="E1088" s="71"/>
      <c r="F1088" s="71"/>
      <c r="G1088" s="71"/>
      <c r="H1088" s="71"/>
      <c r="I1088" s="71"/>
      <c r="J1088" s="71"/>
      <c r="K1088" s="71"/>
      <c r="L1088" s="71"/>
      <c r="M1088" s="71"/>
      <c r="N1088" s="71"/>
      <c r="O1088" s="71"/>
      <c r="P1088" s="71"/>
      <c r="Q1088" s="71"/>
      <c r="R1088" s="71"/>
      <c r="S1088" s="71"/>
      <c r="T1088" s="71"/>
      <c r="U1088" s="71"/>
      <c r="V1088" s="71"/>
      <c r="W1088" s="71"/>
      <c r="X1088" s="71"/>
      <c r="Y1088" s="71"/>
      <c r="Z1088" s="71"/>
    </row>
    <row r="1089" spans="1:26" ht="9.75" customHeight="1">
      <c r="A1089" s="71"/>
      <c r="B1089" s="71"/>
      <c r="C1089" s="71"/>
      <c r="D1089" s="71"/>
      <c r="E1089" s="71"/>
      <c r="F1089" s="71"/>
      <c r="G1089" s="71"/>
      <c r="H1089" s="71"/>
      <c r="I1089" s="71"/>
      <c r="J1089" s="71"/>
      <c r="K1089" s="71"/>
      <c r="L1089" s="71"/>
      <c r="M1089" s="71"/>
      <c r="N1089" s="71"/>
      <c r="O1089" s="71"/>
      <c r="P1089" s="71"/>
      <c r="Q1089" s="71"/>
      <c r="R1089" s="71"/>
      <c r="S1089" s="71"/>
      <c r="T1089" s="71"/>
      <c r="U1089" s="71"/>
      <c r="V1089" s="71"/>
      <c r="W1089" s="71"/>
      <c r="X1089" s="71"/>
      <c r="Y1089" s="71"/>
      <c r="Z1089" s="71"/>
    </row>
    <row r="1090" spans="1:26" ht="9.75" customHeight="1">
      <c r="A1090" s="71"/>
      <c r="B1090" s="71"/>
      <c r="C1090" s="71"/>
      <c r="D1090" s="71"/>
      <c r="E1090" s="71"/>
      <c r="F1090" s="71"/>
      <c r="G1090" s="71"/>
      <c r="H1090" s="71"/>
      <c r="I1090" s="71"/>
      <c r="J1090" s="71"/>
      <c r="K1090" s="71"/>
      <c r="L1090" s="71"/>
      <c r="M1090" s="71"/>
      <c r="N1090" s="71"/>
      <c r="O1090" s="71"/>
      <c r="P1090" s="71"/>
      <c r="Q1090" s="71"/>
      <c r="R1090" s="71"/>
      <c r="S1090" s="71"/>
      <c r="T1090" s="71"/>
      <c r="U1090" s="71"/>
      <c r="V1090" s="71"/>
      <c r="W1090" s="71"/>
      <c r="X1090" s="71"/>
      <c r="Y1090" s="71"/>
      <c r="Z1090" s="71"/>
    </row>
    <row r="1091" spans="1:26" ht="9.75" customHeight="1">
      <c r="A1091" s="71"/>
      <c r="B1091" s="71"/>
      <c r="C1091" s="71"/>
      <c r="D1091" s="71"/>
      <c r="E1091" s="71"/>
      <c r="F1091" s="71"/>
      <c r="G1091" s="71"/>
      <c r="H1091" s="71"/>
      <c r="I1091" s="71"/>
      <c r="J1091" s="71"/>
      <c r="K1091" s="71"/>
      <c r="L1091" s="71"/>
      <c r="M1091" s="71"/>
      <c r="N1091" s="71"/>
      <c r="O1091" s="71"/>
      <c r="P1091" s="71"/>
      <c r="Q1091" s="71"/>
      <c r="R1091" s="71"/>
      <c r="S1091" s="71"/>
      <c r="T1091" s="71"/>
      <c r="U1091" s="71"/>
      <c r="V1091" s="71"/>
      <c r="W1091" s="71"/>
      <c r="X1091" s="71"/>
      <c r="Y1091" s="71"/>
      <c r="Z1091" s="71"/>
    </row>
    <row r="1092" spans="1:26" ht="9.75" customHeight="1">
      <c r="A1092" s="71"/>
      <c r="B1092" s="71"/>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c r="Z1092" s="71"/>
    </row>
    <row r="1093" spans="1:26" ht="9.75" customHeight="1">
      <c r="A1093" s="71"/>
      <c r="B1093" s="71"/>
      <c r="C1093" s="71"/>
      <c r="D1093" s="71"/>
      <c r="E1093" s="71"/>
      <c r="F1093" s="71"/>
      <c r="G1093" s="71"/>
      <c r="H1093" s="71"/>
      <c r="I1093" s="71"/>
      <c r="J1093" s="71"/>
      <c r="K1093" s="71"/>
      <c r="L1093" s="71"/>
      <c r="M1093" s="71"/>
      <c r="N1093" s="71"/>
      <c r="O1093" s="71"/>
      <c r="P1093" s="71"/>
      <c r="Q1093" s="71"/>
      <c r="R1093" s="71"/>
      <c r="S1093" s="71"/>
      <c r="T1093" s="71"/>
      <c r="U1093" s="71"/>
      <c r="V1093" s="71"/>
      <c r="W1093" s="71"/>
      <c r="X1093" s="71"/>
      <c r="Y1093" s="71"/>
      <c r="Z1093" s="71"/>
    </row>
    <row r="1094" spans="1:26" ht="9.75" customHeight="1">
      <c r="A1094" s="71"/>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row>
    <row r="1095" spans="1:26" ht="9.75" customHeight="1">
      <c r="A1095" s="71"/>
      <c r="B1095" s="71"/>
      <c r="C1095" s="71"/>
      <c r="D1095" s="71"/>
      <c r="E1095" s="71"/>
      <c r="F1095" s="71"/>
      <c r="G1095" s="71"/>
      <c r="H1095" s="71"/>
      <c r="I1095" s="71"/>
      <c r="J1095" s="71"/>
      <c r="K1095" s="71"/>
      <c r="L1095" s="71"/>
      <c r="M1095" s="71"/>
      <c r="N1095" s="71"/>
      <c r="O1095" s="71"/>
      <c r="P1095" s="71"/>
      <c r="Q1095" s="71"/>
      <c r="R1095" s="71"/>
      <c r="S1095" s="71"/>
      <c r="T1095" s="71"/>
      <c r="U1095" s="71"/>
      <c r="V1095" s="71"/>
      <c r="W1095" s="71"/>
      <c r="X1095" s="71"/>
      <c r="Y1095" s="71"/>
      <c r="Z1095" s="71"/>
    </row>
    <row r="1096" spans="1:26" ht="9.75" customHeight="1">
      <c r="A1096" s="71"/>
      <c r="B1096" s="71"/>
      <c r="C1096" s="71"/>
      <c r="D1096" s="71"/>
      <c r="E1096" s="71"/>
      <c r="F1096" s="71"/>
      <c r="G1096" s="71"/>
      <c r="H1096" s="71"/>
      <c r="I1096" s="71"/>
      <c r="J1096" s="71"/>
      <c r="K1096" s="71"/>
      <c r="L1096" s="71"/>
      <c r="M1096" s="71"/>
      <c r="N1096" s="71"/>
      <c r="O1096" s="71"/>
      <c r="P1096" s="71"/>
      <c r="Q1096" s="71"/>
      <c r="R1096" s="71"/>
      <c r="S1096" s="71"/>
      <c r="T1096" s="71"/>
      <c r="U1096" s="71"/>
      <c r="V1096" s="71"/>
      <c r="W1096" s="71"/>
      <c r="X1096" s="71"/>
      <c r="Y1096" s="71"/>
      <c r="Z1096" s="71"/>
    </row>
    <row r="1097" spans="1:26" ht="9.75" customHeight="1">
      <c r="A1097" s="71"/>
      <c r="B1097" s="71"/>
      <c r="C1097" s="71"/>
      <c r="D1097" s="71"/>
      <c r="E1097" s="71"/>
      <c r="F1097" s="71"/>
      <c r="G1097" s="71"/>
      <c r="H1097" s="71"/>
      <c r="I1097" s="71"/>
      <c r="J1097" s="71"/>
      <c r="K1097" s="71"/>
      <c r="L1097" s="71"/>
      <c r="M1097" s="71"/>
      <c r="N1097" s="71"/>
      <c r="O1097" s="71"/>
      <c r="P1097" s="71"/>
      <c r="Q1097" s="71"/>
      <c r="R1097" s="71"/>
      <c r="S1097" s="71"/>
      <c r="T1097" s="71"/>
      <c r="U1097" s="71"/>
      <c r="V1097" s="71"/>
      <c r="W1097" s="71"/>
      <c r="X1097" s="71"/>
      <c r="Y1097" s="71"/>
      <c r="Z1097" s="71"/>
    </row>
    <row r="1098" spans="1:26" ht="9.75" customHeight="1">
      <c r="A1098" s="71"/>
      <c r="B1098" s="71"/>
      <c r="C1098" s="71"/>
      <c r="D1098" s="71"/>
      <c r="E1098" s="71"/>
      <c r="F1098" s="71"/>
      <c r="G1098" s="71"/>
      <c r="H1098" s="71"/>
      <c r="I1098" s="71"/>
      <c r="J1098" s="71"/>
      <c r="K1098" s="71"/>
      <c r="L1098" s="71"/>
      <c r="M1098" s="71"/>
      <c r="N1098" s="71"/>
      <c r="O1098" s="71"/>
      <c r="P1098" s="71"/>
      <c r="Q1098" s="71"/>
      <c r="R1098" s="71"/>
      <c r="S1098" s="71"/>
      <c r="T1098" s="71"/>
      <c r="U1098" s="71"/>
      <c r="V1098" s="71"/>
      <c r="W1098" s="71"/>
      <c r="X1098" s="71"/>
      <c r="Y1098" s="71"/>
      <c r="Z1098" s="71"/>
    </row>
    <row r="1099" spans="1:26" ht="9.75" customHeight="1">
      <c r="A1099" s="71"/>
      <c r="B1099" s="71"/>
      <c r="C1099" s="71"/>
      <c r="D1099" s="71"/>
      <c r="E1099" s="71"/>
      <c r="F1099" s="71"/>
      <c r="G1099" s="71"/>
      <c r="H1099" s="71"/>
      <c r="I1099" s="71"/>
      <c r="J1099" s="71"/>
      <c r="K1099" s="71"/>
      <c r="L1099" s="71"/>
      <c r="M1099" s="71"/>
      <c r="N1099" s="71"/>
      <c r="O1099" s="71"/>
      <c r="P1099" s="71"/>
      <c r="Q1099" s="71"/>
      <c r="R1099" s="71"/>
      <c r="S1099" s="71"/>
      <c r="T1099" s="71"/>
      <c r="U1099" s="71"/>
      <c r="V1099" s="71"/>
      <c r="W1099" s="71"/>
      <c r="X1099" s="71"/>
      <c r="Y1099" s="71"/>
      <c r="Z1099" s="71"/>
    </row>
    <row r="1100" spans="1:26" ht="9.75" customHeight="1">
      <c r="A1100" s="71"/>
      <c r="B1100" s="71"/>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row>
    <row r="1101" spans="1:26" ht="9.75" customHeight="1">
      <c r="A1101" s="71"/>
      <c r="B1101" s="71"/>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row>
    <row r="1102" spans="1:26" ht="9.75" customHeight="1">
      <c r="A1102" s="71"/>
      <c r="B1102" s="71"/>
      <c r="C1102" s="71"/>
      <c r="D1102" s="71"/>
      <c r="E1102" s="71"/>
      <c r="F1102" s="71"/>
      <c r="G1102" s="71"/>
      <c r="H1102" s="71"/>
      <c r="I1102" s="71"/>
      <c r="J1102" s="71"/>
      <c r="K1102" s="71"/>
      <c r="L1102" s="71"/>
      <c r="M1102" s="71"/>
      <c r="N1102" s="71"/>
      <c r="O1102" s="71"/>
      <c r="P1102" s="71"/>
      <c r="Q1102" s="71"/>
      <c r="R1102" s="71"/>
      <c r="S1102" s="71"/>
      <c r="T1102" s="71"/>
      <c r="U1102" s="71"/>
      <c r="V1102" s="71"/>
      <c r="W1102" s="71"/>
      <c r="X1102" s="71"/>
      <c r="Y1102" s="71"/>
      <c r="Z1102" s="71"/>
    </row>
    <row r="1103" spans="1:26" ht="9.75" customHeight="1">
      <c r="A1103" s="71"/>
      <c r="B1103" s="71"/>
      <c r="C1103" s="71"/>
      <c r="D1103" s="71"/>
      <c r="E1103" s="71"/>
      <c r="F1103" s="71"/>
      <c r="G1103" s="71"/>
      <c r="H1103" s="71"/>
      <c r="I1103" s="71"/>
      <c r="J1103" s="71"/>
      <c r="K1103" s="71"/>
      <c r="L1103" s="71"/>
      <c r="M1103" s="71"/>
      <c r="N1103" s="71"/>
      <c r="O1103" s="71"/>
      <c r="P1103" s="71"/>
      <c r="Q1103" s="71"/>
      <c r="R1103" s="71"/>
      <c r="S1103" s="71"/>
      <c r="T1103" s="71"/>
      <c r="U1103" s="71"/>
      <c r="V1103" s="71"/>
      <c r="W1103" s="71"/>
      <c r="X1103" s="71"/>
      <c r="Y1103" s="71"/>
      <c r="Z1103" s="71"/>
    </row>
    <row r="1104" spans="1:26" ht="9.75" customHeight="1">
      <c r="A1104" s="71"/>
      <c r="B1104" s="71"/>
      <c r="C1104" s="71"/>
      <c r="D1104" s="71"/>
      <c r="E1104" s="71"/>
      <c r="F1104" s="71"/>
      <c r="G1104" s="71"/>
      <c r="H1104" s="71"/>
      <c r="I1104" s="71"/>
      <c r="J1104" s="71"/>
      <c r="K1104" s="71"/>
      <c r="L1104" s="71"/>
      <c r="M1104" s="71"/>
      <c r="N1104" s="71"/>
      <c r="O1104" s="71"/>
      <c r="P1104" s="71"/>
      <c r="Q1104" s="71"/>
      <c r="R1104" s="71"/>
      <c r="S1104" s="71"/>
      <c r="T1104" s="71"/>
      <c r="U1104" s="71"/>
      <c r="V1104" s="71"/>
      <c r="W1104" s="71"/>
      <c r="X1104" s="71"/>
      <c r="Y1104" s="71"/>
      <c r="Z1104" s="71"/>
    </row>
    <row r="1105" spans="1:26" ht="9.75" customHeight="1">
      <c r="A1105" s="71"/>
      <c r="B1105" s="71"/>
      <c r="C1105" s="71"/>
      <c r="D1105" s="71"/>
      <c r="E1105" s="71"/>
      <c r="F1105" s="71"/>
      <c r="G1105" s="71"/>
      <c r="H1105" s="71"/>
      <c r="I1105" s="71"/>
      <c r="J1105" s="71"/>
      <c r="K1105" s="71"/>
      <c r="L1105" s="71"/>
      <c r="M1105" s="71"/>
      <c r="N1105" s="71"/>
      <c r="O1105" s="71"/>
      <c r="P1105" s="71"/>
      <c r="Q1105" s="71"/>
      <c r="R1105" s="71"/>
      <c r="S1105" s="71"/>
      <c r="T1105" s="71"/>
      <c r="U1105" s="71"/>
      <c r="V1105" s="71"/>
      <c r="W1105" s="71"/>
      <c r="X1105" s="71"/>
      <c r="Y1105" s="71"/>
      <c r="Z1105" s="71"/>
    </row>
    <row r="1106" spans="1:26" ht="9.75" customHeight="1">
      <c r="A1106" s="71"/>
      <c r="B1106" s="71"/>
      <c r="C1106" s="71"/>
      <c r="D1106" s="71"/>
      <c r="E1106" s="71"/>
      <c r="F1106" s="71"/>
      <c r="G1106" s="71"/>
      <c r="H1106" s="71"/>
      <c r="I1106" s="71"/>
      <c r="J1106" s="71"/>
      <c r="K1106" s="71"/>
      <c r="L1106" s="71"/>
      <c r="M1106" s="71"/>
      <c r="N1106" s="71"/>
      <c r="O1106" s="71"/>
      <c r="P1106" s="71"/>
      <c r="Q1106" s="71"/>
      <c r="R1106" s="71"/>
      <c r="S1106" s="71"/>
      <c r="T1106" s="71"/>
      <c r="U1106" s="71"/>
      <c r="V1106" s="71"/>
      <c r="W1106" s="71"/>
      <c r="X1106" s="71"/>
      <c r="Y1106" s="71"/>
      <c r="Z1106" s="71"/>
    </row>
    <row r="1107" spans="1:26" ht="9.75" customHeight="1">
      <c r="A1107" s="71"/>
      <c r="B1107" s="71"/>
      <c r="C1107" s="71"/>
      <c r="D1107" s="71"/>
      <c r="E1107" s="71"/>
      <c r="F1107" s="71"/>
      <c r="G1107" s="71"/>
      <c r="H1107" s="71"/>
      <c r="I1107" s="71"/>
      <c r="J1107" s="71"/>
      <c r="K1107" s="71"/>
      <c r="L1107" s="71"/>
      <c r="M1107" s="71"/>
      <c r="N1107" s="71"/>
      <c r="O1107" s="71"/>
      <c r="P1107" s="71"/>
      <c r="Q1107" s="71"/>
      <c r="R1107" s="71"/>
      <c r="S1107" s="71"/>
      <c r="T1107" s="71"/>
      <c r="U1107" s="71"/>
      <c r="V1107" s="71"/>
      <c r="W1107" s="71"/>
      <c r="X1107" s="71"/>
      <c r="Y1107" s="71"/>
      <c r="Z1107" s="71"/>
    </row>
    <row r="1108" spans="1:26" ht="9.75" customHeight="1">
      <c r="A1108" s="71"/>
      <c r="B1108" s="71"/>
      <c r="C1108" s="71"/>
      <c r="D1108" s="71"/>
      <c r="E1108" s="71"/>
      <c r="F1108" s="71"/>
      <c r="G1108" s="71"/>
      <c r="H1108" s="71"/>
      <c r="I1108" s="71"/>
      <c r="J1108" s="71"/>
      <c r="K1108" s="71"/>
      <c r="L1108" s="71"/>
      <c r="M1108" s="71"/>
      <c r="N1108" s="71"/>
      <c r="O1108" s="71"/>
      <c r="P1108" s="71"/>
      <c r="Q1108" s="71"/>
      <c r="R1108" s="71"/>
      <c r="S1108" s="71"/>
      <c r="T1108" s="71"/>
      <c r="U1108" s="71"/>
      <c r="V1108" s="71"/>
      <c r="W1108" s="71"/>
      <c r="X1108" s="71"/>
      <c r="Y1108" s="71"/>
      <c r="Z1108" s="71"/>
    </row>
    <row r="1109" spans="1:26" ht="9.75" customHeight="1">
      <c r="A1109" s="71"/>
      <c r="B1109" s="71"/>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c r="Z1109" s="71"/>
    </row>
    <row r="1110" spans="1:26" ht="9.75" customHeight="1">
      <c r="A1110" s="71"/>
      <c r="B1110" s="71"/>
      <c r="C1110" s="71"/>
      <c r="D1110" s="71"/>
      <c r="E1110" s="71"/>
      <c r="F1110" s="71"/>
      <c r="G1110" s="71"/>
      <c r="H1110" s="71"/>
      <c r="I1110" s="71"/>
      <c r="J1110" s="71"/>
      <c r="K1110" s="71"/>
      <c r="L1110" s="71"/>
      <c r="M1110" s="71"/>
      <c r="N1110" s="71"/>
      <c r="O1110" s="71"/>
      <c r="P1110" s="71"/>
      <c r="Q1110" s="71"/>
      <c r="R1110" s="71"/>
      <c r="S1110" s="71"/>
      <c r="T1110" s="71"/>
      <c r="U1110" s="71"/>
      <c r="V1110" s="71"/>
      <c r="W1110" s="71"/>
      <c r="X1110" s="71"/>
      <c r="Y1110" s="71"/>
      <c r="Z1110" s="71"/>
    </row>
    <row r="1111" spans="1:26" ht="9.75" customHeight="1">
      <c r="A1111" s="71"/>
      <c r="B1111" s="71"/>
      <c r="C1111" s="71"/>
      <c r="D1111" s="71"/>
      <c r="E1111" s="71"/>
      <c r="F1111" s="71"/>
      <c r="G1111" s="71"/>
      <c r="H1111" s="71"/>
      <c r="I1111" s="71"/>
      <c r="J1111" s="71"/>
      <c r="K1111" s="71"/>
      <c r="L1111" s="71"/>
      <c r="M1111" s="71"/>
      <c r="N1111" s="71"/>
      <c r="O1111" s="71"/>
      <c r="P1111" s="71"/>
      <c r="Q1111" s="71"/>
      <c r="R1111" s="71"/>
      <c r="S1111" s="71"/>
      <c r="T1111" s="71"/>
      <c r="U1111" s="71"/>
      <c r="V1111" s="71"/>
      <c r="W1111" s="71"/>
      <c r="X1111" s="71"/>
      <c r="Y1111" s="71"/>
      <c r="Z1111" s="71"/>
    </row>
    <row r="1112" spans="1:26" ht="9.75" customHeight="1">
      <c r="A1112" s="71"/>
      <c r="B1112" s="71"/>
      <c r="C1112" s="71"/>
      <c r="D1112" s="71"/>
      <c r="E1112" s="71"/>
      <c r="F1112" s="71"/>
      <c r="G1112" s="71"/>
      <c r="H1112" s="71"/>
      <c r="I1112" s="71"/>
      <c r="J1112" s="71"/>
      <c r="K1112" s="71"/>
      <c r="L1112" s="71"/>
      <c r="M1112" s="71"/>
      <c r="N1112" s="71"/>
      <c r="O1112" s="71"/>
      <c r="P1112" s="71"/>
      <c r="Q1112" s="71"/>
      <c r="R1112" s="71"/>
      <c r="S1112" s="71"/>
      <c r="T1112" s="71"/>
      <c r="U1112" s="71"/>
      <c r="V1112" s="71"/>
      <c r="W1112" s="71"/>
      <c r="X1112" s="71"/>
      <c r="Y1112" s="71"/>
      <c r="Z1112" s="71"/>
    </row>
    <row r="1113" spans="1:26" ht="9.75" customHeight="1">
      <c r="A1113" s="71"/>
      <c r="B1113" s="71"/>
      <c r="C1113" s="71"/>
      <c r="D1113" s="71"/>
      <c r="E1113" s="71"/>
      <c r="F1113" s="71"/>
      <c r="G1113" s="71"/>
      <c r="H1113" s="71"/>
      <c r="I1113" s="71"/>
      <c r="J1113" s="71"/>
      <c r="K1113" s="71"/>
      <c r="L1113" s="71"/>
      <c r="M1113" s="71"/>
      <c r="N1113" s="71"/>
      <c r="O1113" s="71"/>
      <c r="P1113" s="71"/>
      <c r="Q1113" s="71"/>
      <c r="R1113" s="71"/>
      <c r="S1113" s="71"/>
      <c r="T1113" s="71"/>
      <c r="U1113" s="71"/>
      <c r="V1113" s="71"/>
      <c r="W1113" s="71"/>
      <c r="X1113" s="71"/>
      <c r="Y1113" s="71"/>
      <c r="Z1113" s="71"/>
    </row>
    <row r="1114" spans="1:26" ht="9.75" customHeight="1">
      <c r="A1114" s="71"/>
      <c r="B1114" s="71"/>
      <c r="C1114" s="71"/>
      <c r="D1114" s="71"/>
      <c r="E1114" s="71"/>
      <c r="F1114" s="71"/>
      <c r="G1114" s="71"/>
      <c r="H1114" s="71"/>
      <c r="I1114" s="71"/>
      <c r="J1114" s="71"/>
      <c r="K1114" s="71"/>
      <c r="L1114" s="71"/>
      <c r="M1114" s="71"/>
      <c r="N1114" s="71"/>
      <c r="O1114" s="71"/>
      <c r="P1114" s="71"/>
      <c r="Q1114" s="71"/>
      <c r="R1114" s="71"/>
      <c r="S1114" s="71"/>
      <c r="T1114" s="71"/>
      <c r="U1114" s="71"/>
      <c r="V1114" s="71"/>
      <c r="W1114" s="71"/>
      <c r="X1114" s="71"/>
      <c r="Y1114" s="71"/>
      <c r="Z1114" s="71"/>
    </row>
    <row r="1115" spans="1:26" ht="9.75" customHeight="1">
      <c r="A1115" s="71"/>
      <c r="B1115" s="71"/>
      <c r="C1115" s="71"/>
      <c r="D1115" s="71"/>
      <c r="E1115" s="71"/>
      <c r="F1115" s="71"/>
      <c r="G1115" s="71"/>
      <c r="H1115" s="71"/>
      <c r="I1115" s="71"/>
      <c r="J1115" s="71"/>
      <c r="K1115" s="71"/>
      <c r="L1115" s="71"/>
      <c r="M1115" s="71"/>
      <c r="N1115" s="71"/>
      <c r="O1115" s="71"/>
      <c r="P1115" s="71"/>
      <c r="Q1115" s="71"/>
      <c r="R1115" s="71"/>
      <c r="S1115" s="71"/>
      <c r="T1115" s="71"/>
      <c r="U1115" s="71"/>
      <c r="V1115" s="71"/>
      <c r="W1115" s="71"/>
      <c r="X1115" s="71"/>
      <c r="Y1115" s="71"/>
      <c r="Z1115" s="71"/>
    </row>
    <row r="1116" spans="1:26" ht="9.75" customHeight="1">
      <c r="A1116" s="71"/>
      <c r="B1116" s="71"/>
      <c r="C1116" s="71"/>
      <c r="D1116" s="71"/>
      <c r="E1116" s="71"/>
      <c r="F1116" s="71"/>
      <c r="G1116" s="71"/>
      <c r="H1116" s="71"/>
      <c r="I1116" s="71"/>
      <c r="J1116" s="71"/>
      <c r="K1116" s="71"/>
      <c r="L1116" s="71"/>
      <c r="M1116" s="71"/>
      <c r="N1116" s="71"/>
      <c r="O1116" s="71"/>
      <c r="P1116" s="71"/>
      <c r="Q1116" s="71"/>
      <c r="R1116" s="71"/>
      <c r="S1116" s="71"/>
      <c r="T1116" s="71"/>
      <c r="U1116" s="71"/>
      <c r="V1116" s="71"/>
      <c r="W1116" s="71"/>
      <c r="X1116" s="71"/>
      <c r="Y1116" s="71"/>
      <c r="Z1116" s="71"/>
    </row>
    <row r="1117" spans="1:26" ht="9.75" customHeight="1">
      <c r="A1117" s="71"/>
      <c r="B1117" s="71"/>
      <c r="C1117" s="71"/>
      <c r="D1117" s="71"/>
      <c r="E1117" s="71"/>
      <c r="F1117" s="71"/>
      <c r="G1117" s="71"/>
      <c r="H1117" s="71"/>
      <c r="I1117" s="71"/>
      <c r="J1117" s="71"/>
      <c r="K1117" s="71"/>
      <c r="L1117" s="71"/>
      <c r="M1117" s="71"/>
      <c r="N1117" s="71"/>
      <c r="O1117" s="71"/>
      <c r="P1117" s="71"/>
      <c r="Q1117" s="71"/>
      <c r="R1117" s="71"/>
      <c r="S1117" s="71"/>
      <c r="T1117" s="71"/>
      <c r="U1117" s="71"/>
      <c r="V1117" s="71"/>
      <c r="W1117" s="71"/>
      <c r="X1117" s="71"/>
      <c r="Y1117" s="71"/>
      <c r="Z1117" s="71"/>
    </row>
    <row r="1118" spans="1:26" ht="9.75" customHeight="1">
      <c r="A1118" s="71"/>
      <c r="B1118" s="71"/>
      <c r="C1118" s="71"/>
      <c r="D1118" s="71"/>
      <c r="E1118" s="71"/>
      <c r="F1118" s="71"/>
      <c r="G1118" s="71"/>
      <c r="H1118" s="71"/>
      <c r="I1118" s="71"/>
      <c r="J1118" s="71"/>
      <c r="K1118" s="71"/>
      <c r="L1118" s="71"/>
      <c r="M1118" s="71"/>
      <c r="N1118" s="71"/>
      <c r="O1118" s="71"/>
      <c r="P1118" s="71"/>
      <c r="Q1118" s="71"/>
      <c r="R1118" s="71"/>
      <c r="S1118" s="71"/>
      <c r="T1118" s="71"/>
      <c r="U1118" s="71"/>
      <c r="V1118" s="71"/>
      <c r="W1118" s="71"/>
      <c r="X1118" s="71"/>
      <c r="Y1118" s="71"/>
      <c r="Z1118" s="71"/>
    </row>
    <row r="1119" spans="1:26" ht="9.75" customHeight="1">
      <c r="A1119" s="71"/>
      <c r="B1119" s="71"/>
      <c r="C1119" s="71"/>
      <c r="D1119" s="71"/>
      <c r="E1119" s="71"/>
      <c r="F1119" s="71"/>
      <c r="G1119" s="71"/>
      <c r="H1119" s="71"/>
      <c r="I1119" s="71"/>
      <c r="J1119" s="71"/>
      <c r="K1119" s="71"/>
      <c r="L1119" s="71"/>
      <c r="M1119" s="71"/>
      <c r="N1119" s="71"/>
      <c r="O1119" s="71"/>
      <c r="P1119" s="71"/>
      <c r="Q1119" s="71"/>
      <c r="R1119" s="71"/>
      <c r="S1119" s="71"/>
      <c r="T1119" s="71"/>
      <c r="U1119" s="71"/>
      <c r="V1119" s="71"/>
      <c r="W1119" s="71"/>
      <c r="X1119" s="71"/>
      <c r="Y1119" s="71"/>
      <c r="Z1119" s="71"/>
    </row>
    <row r="1120" spans="1:26" ht="9.75" customHeight="1">
      <c r="A1120" s="71"/>
      <c r="B1120" s="71"/>
      <c r="C1120" s="71"/>
      <c r="D1120" s="71"/>
      <c r="E1120" s="71"/>
      <c r="F1120" s="71"/>
      <c r="G1120" s="71"/>
      <c r="H1120" s="71"/>
      <c r="I1120" s="71"/>
      <c r="J1120" s="71"/>
      <c r="K1120" s="71"/>
      <c r="L1120" s="71"/>
      <c r="M1120" s="71"/>
      <c r="N1120" s="71"/>
      <c r="O1120" s="71"/>
      <c r="P1120" s="71"/>
      <c r="Q1120" s="71"/>
      <c r="R1120" s="71"/>
      <c r="S1120" s="71"/>
      <c r="T1120" s="71"/>
      <c r="U1120" s="71"/>
      <c r="V1120" s="71"/>
      <c r="W1120" s="71"/>
      <c r="X1120" s="71"/>
      <c r="Y1120" s="71"/>
      <c r="Z1120" s="71"/>
    </row>
    <row r="1121" spans="1:26" ht="9.75" customHeight="1">
      <c r="A1121" s="71"/>
      <c r="B1121" s="71"/>
      <c r="C1121" s="71"/>
      <c r="D1121" s="71"/>
      <c r="E1121" s="71"/>
      <c r="F1121" s="71"/>
      <c r="G1121" s="71"/>
      <c r="H1121" s="71"/>
      <c r="I1121" s="71"/>
      <c r="J1121" s="71"/>
      <c r="K1121" s="71"/>
      <c r="L1121" s="71"/>
      <c r="M1121" s="71"/>
      <c r="N1121" s="71"/>
      <c r="O1121" s="71"/>
      <c r="P1121" s="71"/>
      <c r="Q1121" s="71"/>
      <c r="R1121" s="71"/>
      <c r="S1121" s="71"/>
      <c r="T1121" s="71"/>
      <c r="U1121" s="71"/>
      <c r="V1121" s="71"/>
      <c r="W1121" s="71"/>
      <c r="X1121" s="71"/>
      <c r="Y1121" s="71"/>
      <c r="Z1121" s="71"/>
    </row>
    <row r="1122" spans="1:26" ht="9.75" customHeight="1">
      <c r="A1122" s="71"/>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row>
    <row r="1123" spans="1:26" ht="9.75" customHeight="1">
      <c r="A1123" s="71"/>
      <c r="B1123" s="71"/>
      <c r="C1123" s="71"/>
      <c r="D1123" s="71"/>
      <c r="E1123" s="71"/>
      <c r="F1123" s="71"/>
      <c r="G1123" s="71"/>
      <c r="H1123" s="71"/>
      <c r="I1123" s="71"/>
      <c r="J1123" s="71"/>
      <c r="K1123" s="71"/>
      <c r="L1123" s="71"/>
      <c r="M1123" s="71"/>
      <c r="N1123" s="71"/>
      <c r="O1123" s="71"/>
      <c r="P1123" s="71"/>
      <c r="Q1123" s="71"/>
      <c r="R1123" s="71"/>
      <c r="S1123" s="71"/>
      <c r="T1123" s="71"/>
      <c r="U1123" s="71"/>
      <c r="V1123" s="71"/>
      <c r="W1123" s="71"/>
      <c r="X1123" s="71"/>
      <c r="Y1123" s="71"/>
      <c r="Z1123" s="71"/>
    </row>
    <row r="1124" spans="1:26" ht="9.75" customHeight="1">
      <c r="A1124" s="71"/>
      <c r="B1124" s="71"/>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c r="Z1124" s="71"/>
    </row>
    <row r="1125" spans="1:26" ht="9.75" customHeight="1">
      <c r="A1125" s="71"/>
      <c r="B1125" s="71"/>
      <c r="C1125" s="71"/>
      <c r="D1125" s="71"/>
      <c r="E1125" s="71"/>
      <c r="F1125" s="71"/>
      <c r="G1125" s="71"/>
      <c r="H1125" s="71"/>
      <c r="I1125" s="71"/>
      <c r="J1125" s="71"/>
      <c r="K1125" s="71"/>
      <c r="L1125" s="71"/>
      <c r="M1125" s="71"/>
      <c r="N1125" s="71"/>
      <c r="O1125" s="71"/>
      <c r="P1125" s="71"/>
      <c r="Q1125" s="71"/>
      <c r="R1125" s="71"/>
      <c r="S1125" s="71"/>
      <c r="T1125" s="71"/>
      <c r="U1125" s="71"/>
      <c r="V1125" s="71"/>
      <c r="W1125" s="71"/>
      <c r="X1125" s="71"/>
      <c r="Y1125" s="71"/>
      <c r="Z1125" s="71"/>
    </row>
    <row r="1126" spans="1:26" ht="9.75" customHeight="1">
      <c r="A1126" s="71"/>
      <c r="B1126" s="71"/>
      <c r="C1126" s="71"/>
      <c r="D1126" s="71"/>
      <c r="E1126" s="71"/>
      <c r="F1126" s="71"/>
      <c r="G1126" s="71"/>
      <c r="H1126" s="71"/>
      <c r="I1126" s="71"/>
      <c r="J1126" s="71"/>
      <c r="K1126" s="71"/>
      <c r="L1126" s="71"/>
      <c r="M1126" s="71"/>
      <c r="N1126" s="71"/>
      <c r="O1126" s="71"/>
      <c r="P1126" s="71"/>
      <c r="Q1126" s="71"/>
      <c r="R1126" s="71"/>
      <c r="S1126" s="71"/>
      <c r="T1126" s="71"/>
      <c r="U1126" s="71"/>
      <c r="V1126" s="71"/>
      <c r="W1126" s="71"/>
      <c r="X1126" s="71"/>
      <c r="Y1126" s="71"/>
      <c r="Z1126" s="71"/>
    </row>
    <row r="1127" spans="1:26" ht="9.75" customHeight="1">
      <c r="A1127" s="71"/>
      <c r="B1127" s="71"/>
      <c r="C1127" s="71"/>
      <c r="D1127" s="71"/>
      <c r="E1127" s="71"/>
      <c r="F1127" s="71"/>
      <c r="G1127" s="71"/>
      <c r="H1127" s="71"/>
      <c r="I1127" s="71"/>
      <c r="J1127" s="71"/>
      <c r="K1127" s="71"/>
      <c r="L1127" s="71"/>
      <c r="M1127" s="71"/>
      <c r="N1127" s="71"/>
      <c r="O1127" s="71"/>
      <c r="P1127" s="71"/>
      <c r="Q1127" s="71"/>
      <c r="R1127" s="71"/>
      <c r="S1127" s="71"/>
      <c r="T1127" s="71"/>
      <c r="U1127" s="71"/>
      <c r="V1127" s="71"/>
      <c r="W1127" s="71"/>
      <c r="X1127" s="71"/>
      <c r="Y1127" s="71"/>
      <c r="Z1127" s="71"/>
    </row>
    <row r="1128" spans="1:26" ht="9.75" customHeight="1">
      <c r="A1128" s="71"/>
      <c r="B1128" s="71"/>
      <c r="C1128" s="71"/>
      <c r="D1128" s="71"/>
      <c r="E1128" s="71"/>
      <c r="F1128" s="71"/>
      <c r="G1128" s="71"/>
      <c r="H1128" s="71"/>
      <c r="I1128" s="71"/>
      <c r="J1128" s="71"/>
      <c r="K1128" s="71"/>
      <c r="L1128" s="71"/>
      <c r="M1128" s="71"/>
      <c r="N1128" s="71"/>
      <c r="O1128" s="71"/>
      <c r="P1128" s="71"/>
      <c r="Q1128" s="71"/>
      <c r="R1128" s="71"/>
      <c r="S1128" s="71"/>
      <c r="T1128" s="71"/>
      <c r="U1128" s="71"/>
      <c r="V1128" s="71"/>
      <c r="W1128" s="71"/>
      <c r="X1128" s="71"/>
      <c r="Y1128" s="71"/>
      <c r="Z1128" s="71"/>
    </row>
    <row r="1129" spans="1:26" ht="9.75" customHeight="1">
      <c r="A1129" s="71"/>
      <c r="B1129" s="71"/>
      <c r="C1129" s="71"/>
      <c r="D1129" s="71"/>
      <c r="E1129" s="71"/>
      <c r="F1129" s="71"/>
      <c r="G1129" s="71"/>
      <c r="H1129" s="71"/>
      <c r="I1129" s="71"/>
      <c r="J1129" s="71"/>
      <c r="K1129" s="71"/>
      <c r="L1129" s="71"/>
      <c r="M1129" s="71"/>
      <c r="N1129" s="71"/>
      <c r="O1129" s="71"/>
      <c r="P1129" s="71"/>
      <c r="Q1129" s="71"/>
      <c r="R1129" s="71"/>
      <c r="S1129" s="71"/>
      <c r="T1129" s="71"/>
      <c r="U1129" s="71"/>
      <c r="V1129" s="71"/>
      <c r="W1129" s="71"/>
      <c r="X1129" s="71"/>
      <c r="Y1129" s="71"/>
      <c r="Z1129" s="71"/>
    </row>
    <row r="1130" spans="1:26" ht="9.75" customHeight="1">
      <c r="A1130" s="71"/>
      <c r="B1130" s="71"/>
      <c r="C1130" s="71"/>
      <c r="D1130" s="71"/>
      <c r="E1130" s="71"/>
      <c r="F1130" s="71"/>
      <c r="G1130" s="71"/>
      <c r="H1130" s="71"/>
      <c r="I1130" s="71"/>
      <c r="J1130" s="71"/>
      <c r="K1130" s="71"/>
      <c r="L1130" s="71"/>
      <c r="M1130" s="71"/>
      <c r="N1130" s="71"/>
      <c r="O1130" s="71"/>
      <c r="P1130" s="71"/>
      <c r="Q1130" s="71"/>
      <c r="R1130" s="71"/>
      <c r="S1130" s="71"/>
      <c r="T1130" s="71"/>
      <c r="U1130" s="71"/>
      <c r="V1130" s="71"/>
      <c r="W1130" s="71"/>
      <c r="X1130" s="71"/>
      <c r="Y1130" s="71"/>
      <c r="Z1130" s="71"/>
    </row>
    <row r="1131" spans="1:26" ht="9.75" customHeight="1">
      <c r="A1131" s="71"/>
      <c r="B1131" s="71"/>
      <c r="C1131" s="71"/>
      <c r="D1131" s="71"/>
      <c r="E1131" s="71"/>
      <c r="F1131" s="71"/>
      <c r="G1131" s="71"/>
      <c r="H1131" s="71"/>
      <c r="I1131" s="71"/>
      <c r="J1131" s="71"/>
      <c r="K1131" s="71"/>
      <c r="L1131" s="71"/>
      <c r="M1131" s="71"/>
      <c r="N1131" s="71"/>
      <c r="O1131" s="71"/>
      <c r="P1131" s="71"/>
      <c r="Q1131" s="71"/>
      <c r="R1131" s="71"/>
      <c r="S1131" s="71"/>
      <c r="T1131" s="71"/>
      <c r="U1131" s="71"/>
      <c r="V1131" s="71"/>
      <c r="W1131" s="71"/>
      <c r="X1131" s="71"/>
      <c r="Y1131" s="71"/>
      <c r="Z1131" s="71"/>
    </row>
    <row r="1132" spans="1:26" ht="9.75" customHeight="1">
      <c r="A1132" s="71"/>
      <c r="B1132" s="71"/>
      <c r="C1132" s="71"/>
      <c r="D1132" s="71"/>
      <c r="E1132" s="71"/>
      <c r="F1132" s="71"/>
      <c r="G1132" s="71"/>
      <c r="H1132" s="71"/>
      <c r="I1132" s="71"/>
      <c r="J1132" s="71"/>
      <c r="K1132" s="71"/>
      <c r="L1132" s="71"/>
      <c r="M1132" s="71"/>
      <c r="N1132" s="71"/>
      <c r="O1132" s="71"/>
      <c r="P1132" s="71"/>
      <c r="Q1132" s="71"/>
      <c r="R1132" s="71"/>
      <c r="S1132" s="71"/>
      <c r="T1132" s="71"/>
      <c r="U1132" s="71"/>
      <c r="V1132" s="71"/>
      <c r="W1132" s="71"/>
      <c r="X1132" s="71"/>
      <c r="Y1132" s="71"/>
      <c r="Z1132" s="71"/>
    </row>
    <row r="1133" spans="1:26" ht="9.75" customHeight="1">
      <c r="A1133" s="71"/>
      <c r="B1133" s="71"/>
      <c r="C1133" s="71"/>
      <c r="D1133" s="71"/>
      <c r="E1133" s="71"/>
      <c r="F1133" s="71"/>
      <c r="G1133" s="71"/>
      <c r="H1133" s="71"/>
      <c r="I1133" s="71"/>
      <c r="J1133" s="71"/>
      <c r="K1133" s="71"/>
      <c r="L1133" s="71"/>
      <c r="M1133" s="71"/>
      <c r="N1133" s="71"/>
      <c r="O1133" s="71"/>
      <c r="P1133" s="71"/>
      <c r="Q1133" s="71"/>
      <c r="R1133" s="71"/>
      <c r="S1133" s="71"/>
      <c r="T1133" s="71"/>
      <c r="U1133" s="71"/>
      <c r="V1133" s="71"/>
      <c r="W1133" s="71"/>
      <c r="X1133" s="71"/>
      <c r="Y1133" s="71"/>
      <c r="Z1133" s="71"/>
    </row>
    <row r="1134" spans="1:26" ht="9.75" customHeight="1">
      <c r="A1134" s="71"/>
      <c r="B1134" s="71"/>
      <c r="C1134" s="71"/>
      <c r="D1134" s="71"/>
      <c r="E1134" s="71"/>
      <c r="F1134" s="71"/>
      <c r="G1134" s="71"/>
      <c r="H1134" s="71"/>
      <c r="I1134" s="71"/>
      <c r="J1134" s="71"/>
      <c r="K1134" s="71"/>
      <c r="L1134" s="71"/>
      <c r="M1134" s="71"/>
      <c r="N1134" s="71"/>
      <c r="O1134" s="71"/>
      <c r="P1134" s="71"/>
      <c r="Q1134" s="71"/>
      <c r="R1134" s="71"/>
      <c r="S1134" s="71"/>
      <c r="T1134" s="71"/>
      <c r="U1134" s="71"/>
      <c r="V1134" s="71"/>
      <c r="W1134" s="71"/>
      <c r="X1134" s="71"/>
      <c r="Y1134" s="71"/>
      <c r="Z1134" s="71"/>
    </row>
    <row r="1135" spans="1:26" ht="9.75" customHeight="1">
      <c r="A1135" s="71"/>
      <c r="B1135" s="71"/>
      <c r="C1135" s="71"/>
      <c r="D1135" s="71"/>
      <c r="E1135" s="71"/>
      <c r="F1135" s="71"/>
      <c r="G1135" s="71"/>
      <c r="H1135" s="71"/>
      <c r="I1135" s="71"/>
      <c r="J1135" s="71"/>
      <c r="K1135" s="71"/>
      <c r="L1135" s="71"/>
      <c r="M1135" s="71"/>
      <c r="N1135" s="71"/>
      <c r="O1135" s="71"/>
      <c r="P1135" s="71"/>
      <c r="Q1135" s="71"/>
      <c r="R1135" s="71"/>
      <c r="S1135" s="71"/>
      <c r="T1135" s="71"/>
      <c r="U1135" s="71"/>
      <c r="V1135" s="71"/>
      <c r="W1135" s="71"/>
      <c r="X1135" s="71"/>
      <c r="Y1135" s="71"/>
      <c r="Z1135" s="71"/>
    </row>
    <row r="1136" spans="1:26" ht="9.75" customHeight="1">
      <c r="A1136" s="71"/>
      <c r="B1136" s="71"/>
      <c r="C1136" s="71"/>
      <c r="D1136" s="71"/>
      <c r="E1136" s="71"/>
      <c r="F1136" s="71"/>
      <c r="G1136" s="71"/>
      <c r="H1136" s="71"/>
      <c r="I1136" s="71"/>
      <c r="J1136" s="71"/>
      <c r="K1136" s="71"/>
      <c r="L1136" s="71"/>
      <c r="M1136" s="71"/>
      <c r="N1136" s="71"/>
      <c r="O1136" s="71"/>
      <c r="P1136" s="71"/>
      <c r="Q1136" s="71"/>
      <c r="R1136" s="71"/>
      <c r="S1136" s="71"/>
      <c r="T1136" s="71"/>
      <c r="U1136" s="71"/>
      <c r="V1136" s="71"/>
      <c r="W1136" s="71"/>
      <c r="X1136" s="71"/>
      <c r="Y1136" s="71"/>
      <c r="Z1136" s="71"/>
    </row>
    <row r="1137" spans="1:26" ht="9.75" customHeight="1">
      <c r="A1137" s="71"/>
      <c r="B1137" s="71"/>
      <c r="C1137" s="71"/>
      <c r="D1137" s="71"/>
      <c r="E1137" s="71"/>
      <c r="F1137" s="71"/>
      <c r="G1137" s="71"/>
      <c r="H1137" s="71"/>
      <c r="I1137" s="71"/>
      <c r="J1137" s="71"/>
      <c r="K1137" s="71"/>
      <c r="L1137" s="71"/>
      <c r="M1137" s="71"/>
      <c r="N1137" s="71"/>
      <c r="O1137" s="71"/>
      <c r="P1137" s="71"/>
      <c r="Q1137" s="71"/>
      <c r="R1137" s="71"/>
      <c r="S1137" s="71"/>
      <c r="T1137" s="71"/>
      <c r="U1137" s="71"/>
      <c r="V1137" s="71"/>
      <c r="W1137" s="71"/>
      <c r="X1137" s="71"/>
      <c r="Y1137" s="71"/>
      <c r="Z1137" s="71"/>
    </row>
    <row r="1138" spans="1:26" ht="9.75" customHeight="1">
      <c r="A1138" s="71"/>
      <c r="B1138" s="71"/>
      <c r="C1138" s="71"/>
      <c r="D1138" s="71"/>
      <c r="E1138" s="71"/>
      <c r="F1138" s="71"/>
      <c r="G1138" s="71"/>
      <c r="H1138" s="71"/>
      <c r="I1138" s="71"/>
      <c r="J1138" s="71"/>
      <c r="K1138" s="71"/>
      <c r="L1138" s="71"/>
      <c r="M1138" s="71"/>
      <c r="N1138" s="71"/>
      <c r="O1138" s="71"/>
      <c r="P1138" s="71"/>
      <c r="Q1138" s="71"/>
      <c r="R1138" s="71"/>
      <c r="S1138" s="71"/>
      <c r="T1138" s="71"/>
      <c r="U1138" s="71"/>
      <c r="V1138" s="71"/>
      <c r="W1138" s="71"/>
      <c r="X1138" s="71"/>
      <c r="Y1138" s="71"/>
      <c r="Z1138" s="71"/>
    </row>
    <row r="1139" spans="1:26" ht="9.75" customHeight="1">
      <c r="A1139" s="71"/>
      <c r="B1139" s="71"/>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c r="Z1139" s="71"/>
    </row>
    <row r="1140" spans="1:26" ht="9.75" customHeight="1">
      <c r="A1140" s="71"/>
      <c r="B1140" s="71"/>
      <c r="C1140" s="71"/>
      <c r="D1140" s="71"/>
      <c r="E1140" s="71"/>
      <c r="F1140" s="71"/>
      <c r="G1140" s="71"/>
      <c r="H1140" s="71"/>
      <c r="I1140" s="71"/>
      <c r="J1140" s="71"/>
      <c r="K1140" s="71"/>
      <c r="L1140" s="71"/>
      <c r="M1140" s="71"/>
      <c r="N1140" s="71"/>
      <c r="O1140" s="71"/>
      <c r="P1140" s="71"/>
      <c r="Q1140" s="71"/>
      <c r="R1140" s="71"/>
      <c r="S1140" s="71"/>
      <c r="T1140" s="71"/>
      <c r="U1140" s="71"/>
      <c r="V1140" s="71"/>
      <c r="W1140" s="71"/>
      <c r="X1140" s="71"/>
      <c r="Y1140" s="71"/>
      <c r="Z1140" s="71"/>
    </row>
    <row r="1141" spans="1:26" ht="9.75" customHeight="1">
      <c r="A1141" s="71"/>
      <c r="B1141" s="71"/>
      <c r="C1141" s="71"/>
      <c r="D1141" s="71"/>
      <c r="E1141" s="71"/>
      <c r="F1141" s="71"/>
      <c r="G1141" s="71"/>
      <c r="H1141" s="71"/>
      <c r="I1141" s="71"/>
      <c r="J1141" s="71"/>
      <c r="K1141" s="71"/>
      <c r="L1141" s="71"/>
      <c r="M1141" s="71"/>
      <c r="N1141" s="71"/>
      <c r="O1141" s="71"/>
      <c r="P1141" s="71"/>
      <c r="Q1141" s="71"/>
      <c r="R1141" s="71"/>
      <c r="S1141" s="71"/>
      <c r="T1141" s="71"/>
      <c r="U1141" s="71"/>
      <c r="V1141" s="71"/>
      <c r="W1141" s="71"/>
      <c r="X1141" s="71"/>
      <c r="Y1141" s="71"/>
      <c r="Z1141" s="71"/>
    </row>
    <row r="1142" spans="1:26" ht="9.75" customHeight="1">
      <c r="A1142" s="71"/>
      <c r="B1142" s="71"/>
      <c r="C1142" s="71"/>
      <c r="D1142" s="71"/>
      <c r="E1142" s="71"/>
      <c r="F1142" s="71"/>
      <c r="G1142" s="71"/>
      <c r="H1142" s="71"/>
      <c r="I1142" s="71"/>
      <c r="J1142" s="71"/>
      <c r="K1142" s="71"/>
      <c r="L1142" s="71"/>
      <c r="M1142" s="71"/>
      <c r="N1142" s="71"/>
      <c r="O1142" s="71"/>
      <c r="P1142" s="71"/>
      <c r="Q1142" s="71"/>
      <c r="R1142" s="71"/>
      <c r="S1142" s="71"/>
      <c r="T1142" s="71"/>
      <c r="U1142" s="71"/>
      <c r="V1142" s="71"/>
      <c r="W1142" s="71"/>
      <c r="X1142" s="71"/>
      <c r="Y1142" s="71"/>
      <c r="Z1142" s="71"/>
    </row>
    <row r="1143" spans="1:26" ht="9.75" customHeight="1">
      <c r="A1143" s="71"/>
      <c r="B1143" s="71"/>
      <c r="C1143" s="71"/>
      <c r="D1143" s="71"/>
      <c r="E1143" s="71"/>
      <c r="F1143" s="71"/>
      <c r="G1143" s="71"/>
      <c r="H1143" s="71"/>
      <c r="I1143" s="71"/>
      <c r="J1143" s="71"/>
      <c r="K1143" s="71"/>
      <c r="L1143" s="71"/>
      <c r="M1143" s="71"/>
      <c r="N1143" s="71"/>
      <c r="O1143" s="71"/>
      <c r="P1143" s="71"/>
      <c r="Q1143" s="71"/>
      <c r="R1143" s="71"/>
      <c r="S1143" s="71"/>
      <c r="T1143" s="71"/>
      <c r="U1143" s="71"/>
      <c r="V1143" s="71"/>
      <c r="W1143" s="71"/>
      <c r="X1143" s="71"/>
      <c r="Y1143" s="71"/>
      <c r="Z1143" s="71"/>
    </row>
    <row r="1144" spans="1:26" ht="9.75" customHeight="1">
      <c r="A1144" s="71"/>
      <c r="B1144" s="71"/>
      <c r="C1144" s="71"/>
      <c r="D1144" s="71"/>
      <c r="E1144" s="71"/>
      <c r="F1144" s="71"/>
      <c r="G1144" s="71"/>
      <c r="H1144" s="71"/>
      <c r="I1144" s="71"/>
      <c r="J1144" s="71"/>
      <c r="K1144" s="71"/>
      <c r="L1144" s="71"/>
      <c r="M1144" s="71"/>
      <c r="N1144" s="71"/>
      <c r="O1144" s="71"/>
      <c r="P1144" s="71"/>
      <c r="Q1144" s="71"/>
      <c r="R1144" s="71"/>
      <c r="S1144" s="71"/>
      <c r="T1144" s="71"/>
      <c r="U1144" s="71"/>
      <c r="V1144" s="71"/>
      <c r="W1144" s="71"/>
      <c r="X1144" s="71"/>
      <c r="Y1144" s="71"/>
      <c r="Z1144" s="71"/>
    </row>
    <row r="1145" spans="1:26" ht="9.75" customHeight="1">
      <c r="A1145" s="71"/>
      <c r="B1145" s="71"/>
      <c r="C1145" s="71"/>
      <c r="D1145" s="71"/>
      <c r="E1145" s="71"/>
      <c r="F1145" s="71"/>
      <c r="G1145" s="71"/>
      <c r="H1145" s="71"/>
      <c r="I1145" s="71"/>
      <c r="J1145" s="71"/>
      <c r="K1145" s="71"/>
      <c r="L1145" s="71"/>
      <c r="M1145" s="71"/>
      <c r="N1145" s="71"/>
      <c r="O1145" s="71"/>
      <c r="P1145" s="71"/>
      <c r="Q1145" s="71"/>
      <c r="R1145" s="71"/>
      <c r="S1145" s="71"/>
      <c r="T1145" s="71"/>
      <c r="U1145" s="71"/>
      <c r="V1145" s="71"/>
      <c r="W1145" s="71"/>
      <c r="X1145" s="71"/>
      <c r="Y1145" s="71"/>
      <c r="Z1145" s="71"/>
    </row>
    <row r="1146" spans="1:26" ht="9.75" customHeight="1">
      <c r="A1146" s="71"/>
      <c r="B1146" s="71"/>
      <c r="C1146" s="71"/>
      <c r="D1146" s="71"/>
      <c r="E1146" s="71"/>
      <c r="F1146" s="71"/>
      <c r="G1146" s="71"/>
      <c r="H1146" s="71"/>
      <c r="I1146" s="71"/>
      <c r="J1146" s="71"/>
      <c r="K1146" s="71"/>
      <c r="L1146" s="71"/>
      <c r="M1146" s="71"/>
      <c r="N1146" s="71"/>
      <c r="O1146" s="71"/>
      <c r="P1146" s="71"/>
      <c r="Q1146" s="71"/>
      <c r="R1146" s="71"/>
      <c r="S1146" s="71"/>
      <c r="T1146" s="71"/>
      <c r="U1146" s="71"/>
      <c r="V1146" s="71"/>
      <c r="W1146" s="71"/>
      <c r="X1146" s="71"/>
      <c r="Y1146" s="71"/>
      <c r="Z1146" s="71"/>
    </row>
    <row r="1147" spans="1:26" ht="9.75" customHeight="1">
      <c r="A1147" s="71"/>
      <c r="B1147" s="71"/>
      <c r="C1147" s="71"/>
      <c r="D1147" s="71"/>
      <c r="E1147" s="71"/>
      <c r="F1147" s="71"/>
      <c r="G1147" s="71"/>
      <c r="H1147" s="71"/>
      <c r="I1147" s="71"/>
      <c r="J1147" s="71"/>
      <c r="K1147" s="71"/>
      <c r="L1147" s="71"/>
      <c r="M1147" s="71"/>
      <c r="N1147" s="71"/>
      <c r="O1147" s="71"/>
      <c r="P1147" s="71"/>
      <c r="Q1147" s="71"/>
      <c r="R1147" s="71"/>
      <c r="S1147" s="71"/>
      <c r="T1147" s="71"/>
      <c r="U1147" s="71"/>
      <c r="V1147" s="71"/>
      <c r="W1147" s="71"/>
      <c r="X1147" s="71"/>
      <c r="Y1147" s="71"/>
      <c r="Z1147" s="71"/>
    </row>
    <row r="1148" spans="1:26" ht="9.75" customHeight="1">
      <c r="A1148" s="71"/>
      <c r="B1148" s="71"/>
      <c r="C1148" s="71"/>
      <c r="D1148" s="71"/>
      <c r="E1148" s="71"/>
      <c r="F1148" s="71"/>
      <c r="G1148" s="71"/>
      <c r="H1148" s="71"/>
      <c r="I1148" s="71"/>
      <c r="J1148" s="71"/>
      <c r="K1148" s="71"/>
      <c r="L1148" s="71"/>
      <c r="M1148" s="71"/>
      <c r="N1148" s="71"/>
      <c r="O1148" s="71"/>
      <c r="P1148" s="71"/>
      <c r="Q1148" s="71"/>
      <c r="R1148" s="71"/>
      <c r="S1148" s="71"/>
      <c r="T1148" s="71"/>
      <c r="U1148" s="71"/>
      <c r="V1148" s="71"/>
      <c r="W1148" s="71"/>
      <c r="X1148" s="71"/>
      <c r="Y1148" s="71"/>
      <c r="Z1148" s="71"/>
    </row>
    <row r="1149" spans="1:26" ht="9.75" customHeight="1">
      <c r="A1149" s="71"/>
      <c r="B1149" s="71"/>
      <c r="C1149" s="71"/>
      <c r="D1149" s="71"/>
      <c r="E1149" s="71"/>
      <c r="F1149" s="71"/>
      <c r="G1149" s="71"/>
      <c r="H1149" s="71"/>
      <c r="I1149" s="71"/>
      <c r="J1149" s="71"/>
      <c r="K1149" s="71"/>
      <c r="L1149" s="71"/>
      <c r="M1149" s="71"/>
      <c r="N1149" s="71"/>
      <c r="O1149" s="71"/>
      <c r="P1149" s="71"/>
      <c r="Q1149" s="71"/>
      <c r="R1149" s="71"/>
      <c r="S1149" s="71"/>
      <c r="T1149" s="71"/>
      <c r="U1149" s="71"/>
      <c r="V1149" s="71"/>
      <c r="W1149" s="71"/>
      <c r="X1149" s="71"/>
      <c r="Y1149" s="71"/>
      <c r="Z1149" s="71"/>
    </row>
    <row r="1150" spans="1:26" ht="9.75" customHeight="1">
      <c r="A1150" s="71"/>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row>
    <row r="1151" spans="1:26" ht="9.75" customHeight="1">
      <c r="A1151" s="71"/>
      <c r="B1151" s="71"/>
      <c r="C1151" s="71"/>
      <c r="D1151" s="71"/>
      <c r="E1151" s="71"/>
      <c r="F1151" s="71"/>
      <c r="G1151" s="71"/>
      <c r="H1151" s="71"/>
      <c r="I1151" s="71"/>
      <c r="J1151" s="71"/>
      <c r="K1151" s="71"/>
      <c r="L1151" s="71"/>
      <c r="M1151" s="71"/>
      <c r="N1151" s="71"/>
      <c r="O1151" s="71"/>
      <c r="P1151" s="71"/>
      <c r="Q1151" s="71"/>
      <c r="R1151" s="71"/>
      <c r="S1151" s="71"/>
      <c r="T1151" s="71"/>
      <c r="U1151" s="71"/>
      <c r="V1151" s="71"/>
      <c r="W1151" s="71"/>
      <c r="X1151" s="71"/>
      <c r="Y1151" s="71"/>
      <c r="Z1151" s="71"/>
    </row>
    <row r="1152" spans="1:26" ht="9.75" customHeight="1">
      <c r="A1152" s="71"/>
      <c r="B1152" s="71"/>
      <c r="C1152" s="71"/>
      <c r="D1152" s="71"/>
      <c r="E1152" s="71"/>
      <c r="F1152" s="71"/>
      <c r="G1152" s="71"/>
      <c r="H1152" s="71"/>
      <c r="I1152" s="71"/>
      <c r="J1152" s="71"/>
      <c r="K1152" s="71"/>
      <c r="L1152" s="71"/>
      <c r="M1152" s="71"/>
      <c r="N1152" s="71"/>
      <c r="O1152" s="71"/>
      <c r="P1152" s="71"/>
      <c r="Q1152" s="71"/>
      <c r="R1152" s="71"/>
      <c r="S1152" s="71"/>
      <c r="T1152" s="71"/>
      <c r="U1152" s="71"/>
      <c r="V1152" s="71"/>
      <c r="W1152" s="71"/>
      <c r="X1152" s="71"/>
      <c r="Y1152" s="71"/>
      <c r="Z1152" s="71"/>
    </row>
    <row r="1153" spans="1:26" ht="9.75" customHeight="1">
      <c r="A1153" s="71"/>
      <c r="B1153" s="71"/>
      <c r="C1153" s="71"/>
      <c r="D1153" s="71"/>
      <c r="E1153" s="71"/>
      <c r="F1153" s="71"/>
      <c r="G1153" s="71"/>
      <c r="H1153" s="71"/>
      <c r="I1153" s="71"/>
      <c r="J1153" s="71"/>
      <c r="K1153" s="71"/>
      <c r="L1153" s="71"/>
      <c r="M1153" s="71"/>
      <c r="N1153" s="71"/>
      <c r="O1153" s="71"/>
      <c r="P1153" s="71"/>
      <c r="Q1153" s="71"/>
      <c r="R1153" s="71"/>
      <c r="S1153" s="71"/>
      <c r="T1153" s="71"/>
      <c r="U1153" s="71"/>
      <c r="V1153" s="71"/>
      <c r="W1153" s="71"/>
      <c r="X1153" s="71"/>
      <c r="Y1153" s="71"/>
      <c r="Z1153" s="71"/>
    </row>
    <row r="1154" spans="1:26" ht="9.75" customHeight="1">
      <c r="A1154" s="71"/>
      <c r="B1154" s="71"/>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c r="Z1154" s="71"/>
    </row>
    <row r="1155" spans="1:26" ht="9.75" customHeight="1">
      <c r="A1155" s="71"/>
      <c r="B1155" s="71"/>
      <c r="C1155" s="71"/>
      <c r="D1155" s="71"/>
      <c r="E1155" s="71"/>
      <c r="F1155" s="71"/>
      <c r="G1155" s="71"/>
      <c r="H1155" s="71"/>
      <c r="I1155" s="71"/>
      <c r="J1155" s="71"/>
      <c r="K1155" s="71"/>
      <c r="L1155" s="71"/>
      <c r="M1155" s="71"/>
      <c r="N1155" s="71"/>
      <c r="O1155" s="71"/>
      <c r="P1155" s="71"/>
      <c r="Q1155" s="71"/>
      <c r="R1155" s="71"/>
      <c r="S1155" s="71"/>
      <c r="T1155" s="71"/>
      <c r="U1155" s="71"/>
      <c r="V1155" s="71"/>
      <c r="W1155" s="71"/>
      <c r="X1155" s="71"/>
      <c r="Y1155" s="71"/>
      <c r="Z1155" s="71"/>
    </row>
    <row r="1156" spans="1:26" ht="9.75" customHeight="1">
      <c r="A1156" s="71"/>
      <c r="B1156" s="71"/>
      <c r="C1156" s="71"/>
      <c r="D1156" s="71"/>
      <c r="E1156" s="71"/>
      <c r="F1156" s="71"/>
      <c r="G1156" s="71"/>
      <c r="H1156" s="71"/>
      <c r="I1156" s="71"/>
      <c r="J1156" s="71"/>
      <c r="K1156" s="71"/>
      <c r="L1156" s="71"/>
      <c r="M1156" s="71"/>
      <c r="N1156" s="71"/>
      <c r="O1156" s="71"/>
      <c r="P1156" s="71"/>
      <c r="Q1156" s="71"/>
      <c r="R1156" s="71"/>
      <c r="S1156" s="71"/>
      <c r="T1156" s="71"/>
      <c r="U1156" s="71"/>
      <c r="V1156" s="71"/>
      <c r="W1156" s="71"/>
      <c r="X1156" s="71"/>
      <c r="Y1156" s="71"/>
      <c r="Z1156" s="71"/>
    </row>
    <row r="1157" spans="1:26" ht="9.75" customHeight="1">
      <c r="A1157" s="71"/>
      <c r="B1157" s="71"/>
      <c r="C1157" s="71"/>
      <c r="D1157" s="71"/>
      <c r="E1157" s="71"/>
      <c r="F1157" s="71"/>
      <c r="G1157" s="71"/>
      <c r="H1157" s="71"/>
      <c r="I1157" s="71"/>
      <c r="J1157" s="71"/>
      <c r="K1157" s="71"/>
      <c r="L1157" s="71"/>
      <c r="M1157" s="71"/>
      <c r="N1157" s="71"/>
      <c r="O1157" s="71"/>
      <c r="P1157" s="71"/>
      <c r="Q1157" s="71"/>
      <c r="R1157" s="71"/>
      <c r="S1157" s="71"/>
      <c r="T1157" s="71"/>
      <c r="U1157" s="71"/>
      <c r="V1157" s="71"/>
      <c r="W1157" s="71"/>
      <c r="X1157" s="71"/>
      <c r="Y1157" s="71"/>
      <c r="Z1157" s="71"/>
    </row>
    <row r="1158" spans="1:26" ht="9.75" customHeight="1">
      <c r="A1158" s="71"/>
      <c r="B1158" s="71"/>
      <c r="C1158" s="71"/>
      <c r="D1158" s="71"/>
      <c r="E1158" s="71"/>
      <c r="F1158" s="71"/>
      <c r="G1158" s="71"/>
      <c r="H1158" s="71"/>
      <c r="I1158" s="71"/>
      <c r="J1158" s="71"/>
      <c r="K1158" s="71"/>
      <c r="L1158" s="71"/>
      <c r="M1158" s="71"/>
      <c r="N1158" s="71"/>
      <c r="O1158" s="71"/>
      <c r="P1158" s="71"/>
      <c r="Q1158" s="71"/>
      <c r="R1158" s="71"/>
      <c r="S1158" s="71"/>
      <c r="T1158" s="71"/>
      <c r="U1158" s="71"/>
      <c r="V1158" s="71"/>
      <c r="W1158" s="71"/>
      <c r="X1158" s="71"/>
      <c r="Y1158" s="71"/>
      <c r="Z1158" s="71"/>
    </row>
    <row r="1159" spans="1:26" ht="9.75" customHeight="1">
      <c r="A1159" s="71"/>
      <c r="B1159" s="71"/>
      <c r="C1159" s="71"/>
      <c r="D1159" s="71"/>
      <c r="E1159" s="71"/>
      <c r="F1159" s="71"/>
      <c r="G1159" s="71"/>
      <c r="H1159" s="71"/>
      <c r="I1159" s="71"/>
      <c r="J1159" s="71"/>
      <c r="K1159" s="71"/>
      <c r="L1159" s="71"/>
      <c r="M1159" s="71"/>
      <c r="N1159" s="71"/>
      <c r="O1159" s="71"/>
      <c r="P1159" s="71"/>
      <c r="Q1159" s="71"/>
      <c r="R1159" s="71"/>
      <c r="S1159" s="71"/>
      <c r="T1159" s="71"/>
      <c r="U1159" s="71"/>
      <c r="V1159" s="71"/>
      <c r="W1159" s="71"/>
      <c r="X1159" s="71"/>
      <c r="Y1159" s="71"/>
      <c r="Z1159" s="71"/>
    </row>
    <row r="1160" spans="1:26" ht="9.75" customHeight="1">
      <c r="A1160" s="71"/>
      <c r="B1160" s="71"/>
      <c r="C1160" s="71"/>
      <c r="D1160" s="71"/>
      <c r="E1160" s="71"/>
      <c r="F1160" s="71"/>
      <c r="G1160" s="71"/>
      <c r="H1160" s="71"/>
      <c r="I1160" s="71"/>
      <c r="J1160" s="71"/>
      <c r="K1160" s="71"/>
      <c r="L1160" s="71"/>
      <c r="M1160" s="71"/>
      <c r="N1160" s="71"/>
      <c r="O1160" s="71"/>
      <c r="P1160" s="71"/>
      <c r="Q1160" s="71"/>
      <c r="R1160" s="71"/>
      <c r="S1160" s="71"/>
      <c r="T1160" s="71"/>
      <c r="U1160" s="71"/>
      <c r="V1160" s="71"/>
      <c r="W1160" s="71"/>
      <c r="X1160" s="71"/>
      <c r="Y1160" s="71"/>
      <c r="Z1160" s="71"/>
    </row>
    <row r="1161" spans="1:26" ht="9.75" customHeight="1">
      <c r="A1161" s="71"/>
      <c r="B1161" s="71"/>
      <c r="C1161" s="71"/>
      <c r="D1161" s="71"/>
      <c r="E1161" s="71"/>
      <c r="F1161" s="71"/>
      <c r="G1161" s="71"/>
      <c r="H1161" s="71"/>
      <c r="I1161" s="71"/>
      <c r="J1161" s="71"/>
      <c r="K1161" s="71"/>
      <c r="L1161" s="71"/>
      <c r="M1161" s="71"/>
      <c r="N1161" s="71"/>
      <c r="O1161" s="71"/>
      <c r="P1161" s="71"/>
      <c r="Q1161" s="71"/>
      <c r="R1161" s="71"/>
      <c r="S1161" s="71"/>
      <c r="T1161" s="71"/>
      <c r="U1161" s="71"/>
      <c r="V1161" s="71"/>
      <c r="W1161" s="71"/>
      <c r="X1161" s="71"/>
      <c r="Y1161" s="71"/>
      <c r="Z1161" s="71"/>
    </row>
    <row r="1162" spans="1:26" ht="9.75" customHeight="1">
      <c r="A1162" s="71"/>
      <c r="B1162" s="71"/>
      <c r="C1162" s="71"/>
      <c r="D1162" s="71"/>
      <c r="E1162" s="71"/>
      <c r="F1162" s="71"/>
      <c r="G1162" s="71"/>
      <c r="H1162" s="71"/>
      <c r="I1162" s="71"/>
      <c r="J1162" s="71"/>
      <c r="K1162" s="71"/>
      <c r="L1162" s="71"/>
      <c r="M1162" s="71"/>
      <c r="N1162" s="71"/>
      <c r="O1162" s="71"/>
      <c r="P1162" s="71"/>
      <c r="Q1162" s="71"/>
      <c r="R1162" s="71"/>
      <c r="S1162" s="71"/>
      <c r="T1162" s="71"/>
      <c r="U1162" s="71"/>
      <c r="V1162" s="71"/>
      <c r="W1162" s="71"/>
      <c r="X1162" s="71"/>
      <c r="Y1162" s="71"/>
      <c r="Z1162" s="71"/>
    </row>
    <row r="1163" spans="1:26" ht="9.75" customHeight="1">
      <c r="A1163" s="71"/>
      <c r="B1163" s="71"/>
      <c r="C1163" s="71"/>
      <c r="D1163" s="71"/>
      <c r="E1163" s="71"/>
      <c r="F1163" s="71"/>
      <c r="G1163" s="71"/>
      <c r="H1163" s="71"/>
      <c r="I1163" s="71"/>
      <c r="J1163" s="71"/>
      <c r="K1163" s="71"/>
      <c r="L1163" s="71"/>
      <c r="M1163" s="71"/>
      <c r="N1163" s="71"/>
      <c r="O1163" s="71"/>
      <c r="P1163" s="71"/>
      <c r="Q1163" s="71"/>
      <c r="R1163" s="71"/>
      <c r="S1163" s="71"/>
      <c r="T1163" s="71"/>
      <c r="U1163" s="71"/>
      <c r="V1163" s="71"/>
      <c r="W1163" s="71"/>
      <c r="X1163" s="71"/>
      <c r="Y1163" s="71"/>
      <c r="Z1163" s="71"/>
    </row>
    <row r="1164" spans="1:26" ht="9.75" customHeight="1">
      <c r="A1164" s="71"/>
      <c r="B1164" s="71"/>
      <c r="C1164" s="71"/>
      <c r="D1164" s="71"/>
      <c r="E1164" s="71"/>
      <c r="F1164" s="71"/>
      <c r="G1164" s="71"/>
      <c r="H1164" s="71"/>
      <c r="I1164" s="71"/>
      <c r="J1164" s="71"/>
      <c r="K1164" s="71"/>
      <c r="L1164" s="71"/>
      <c r="M1164" s="71"/>
      <c r="N1164" s="71"/>
      <c r="O1164" s="71"/>
      <c r="P1164" s="71"/>
      <c r="Q1164" s="71"/>
      <c r="R1164" s="71"/>
      <c r="S1164" s="71"/>
      <c r="T1164" s="71"/>
      <c r="U1164" s="71"/>
      <c r="V1164" s="71"/>
      <c r="W1164" s="71"/>
      <c r="X1164" s="71"/>
      <c r="Y1164" s="71"/>
      <c r="Z1164" s="71"/>
    </row>
    <row r="1165" spans="1:26" ht="9.75" customHeight="1">
      <c r="A1165" s="71"/>
      <c r="B1165" s="71"/>
      <c r="C1165" s="71"/>
      <c r="D1165" s="71"/>
      <c r="E1165" s="71"/>
      <c r="F1165" s="71"/>
      <c r="G1165" s="71"/>
      <c r="H1165" s="71"/>
      <c r="I1165" s="71"/>
      <c r="J1165" s="71"/>
      <c r="K1165" s="71"/>
      <c r="L1165" s="71"/>
      <c r="M1165" s="71"/>
      <c r="N1165" s="71"/>
      <c r="O1165" s="71"/>
      <c r="P1165" s="71"/>
      <c r="Q1165" s="71"/>
      <c r="R1165" s="71"/>
      <c r="S1165" s="71"/>
      <c r="T1165" s="71"/>
      <c r="U1165" s="71"/>
      <c r="V1165" s="71"/>
      <c r="W1165" s="71"/>
      <c r="X1165" s="71"/>
      <c r="Y1165" s="71"/>
      <c r="Z1165" s="71"/>
    </row>
    <row r="1166" spans="1:26" ht="9.75" customHeight="1">
      <c r="A1166" s="71"/>
      <c r="B1166" s="71"/>
      <c r="C1166" s="71"/>
      <c r="D1166" s="71"/>
      <c r="E1166" s="71"/>
      <c r="F1166" s="71"/>
      <c r="G1166" s="71"/>
      <c r="H1166" s="71"/>
      <c r="I1166" s="71"/>
      <c r="J1166" s="71"/>
      <c r="K1166" s="71"/>
      <c r="L1166" s="71"/>
      <c r="M1166" s="71"/>
      <c r="N1166" s="71"/>
      <c r="O1166" s="71"/>
      <c r="P1166" s="71"/>
      <c r="Q1166" s="71"/>
      <c r="R1166" s="71"/>
      <c r="S1166" s="71"/>
      <c r="T1166" s="71"/>
      <c r="U1166" s="71"/>
      <c r="V1166" s="71"/>
      <c r="W1166" s="71"/>
      <c r="X1166" s="71"/>
      <c r="Y1166" s="71"/>
      <c r="Z1166" s="71"/>
    </row>
    <row r="1167" spans="1:26" ht="9.75" customHeight="1">
      <c r="A1167" s="71"/>
      <c r="B1167" s="71"/>
      <c r="C1167" s="71"/>
      <c r="D1167" s="71"/>
      <c r="E1167" s="71"/>
      <c r="F1167" s="71"/>
      <c r="G1167" s="71"/>
      <c r="H1167" s="71"/>
      <c r="I1167" s="71"/>
      <c r="J1167" s="71"/>
      <c r="K1167" s="71"/>
      <c r="L1167" s="71"/>
      <c r="M1167" s="71"/>
      <c r="N1167" s="71"/>
      <c r="O1167" s="71"/>
      <c r="P1167" s="71"/>
      <c r="Q1167" s="71"/>
      <c r="R1167" s="71"/>
      <c r="S1167" s="71"/>
      <c r="T1167" s="71"/>
      <c r="U1167" s="71"/>
      <c r="V1167" s="71"/>
      <c r="W1167" s="71"/>
      <c r="X1167" s="71"/>
      <c r="Y1167" s="71"/>
      <c r="Z1167" s="71"/>
    </row>
    <row r="1168" spans="1:26" ht="9.75" customHeight="1">
      <c r="A1168" s="71"/>
      <c r="B1168" s="71"/>
      <c r="C1168" s="71"/>
      <c r="D1168" s="71"/>
      <c r="E1168" s="71"/>
      <c r="F1168" s="71"/>
      <c r="G1168" s="71"/>
      <c r="H1168" s="71"/>
      <c r="I1168" s="71"/>
      <c r="J1168" s="71"/>
      <c r="K1168" s="71"/>
      <c r="L1168" s="71"/>
      <c r="M1168" s="71"/>
      <c r="N1168" s="71"/>
      <c r="O1168" s="71"/>
      <c r="P1168" s="71"/>
      <c r="Q1168" s="71"/>
      <c r="R1168" s="71"/>
      <c r="S1168" s="71"/>
      <c r="T1168" s="71"/>
      <c r="U1168" s="71"/>
      <c r="V1168" s="71"/>
      <c r="W1168" s="71"/>
      <c r="X1168" s="71"/>
      <c r="Y1168" s="71"/>
      <c r="Z1168" s="71"/>
    </row>
    <row r="1169" spans="1:26" ht="9.75" customHeight="1">
      <c r="A1169" s="71"/>
      <c r="B1169" s="71"/>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c r="Z1169" s="71"/>
    </row>
    <row r="1170" spans="1:26" ht="9.75" customHeight="1">
      <c r="A1170" s="71"/>
      <c r="B1170" s="71"/>
      <c r="C1170" s="71"/>
      <c r="D1170" s="71"/>
      <c r="E1170" s="71"/>
      <c r="F1170" s="71"/>
      <c r="G1170" s="71"/>
      <c r="H1170" s="71"/>
      <c r="I1170" s="71"/>
      <c r="J1170" s="71"/>
      <c r="K1170" s="71"/>
      <c r="L1170" s="71"/>
      <c r="M1170" s="71"/>
      <c r="N1170" s="71"/>
      <c r="O1170" s="71"/>
      <c r="P1170" s="71"/>
      <c r="Q1170" s="71"/>
      <c r="R1170" s="71"/>
      <c r="S1170" s="71"/>
      <c r="T1170" s="71"/>
      <c r="U1170" s="71"/>
      <c r="V1170" s="71"/>
      <c r="W1170" s="71"/>
      <c r="X1170" s="71"/>
      <c r="Y1170" s="71"/>
      <c r="Z1170" s="71"/>
    </row>
    <row r="1171" spans="1:26" ht="9.75" customHeight="1">
      <c r="A1171" s="71"/>
      <c r="B1171" s="71"/>
      <c r="C1171" s="71"/>
      <c r="D1171" s="71"/>
      <c r="E1171" s="71"/>
      <c r="F1171" s="71"/>
      <c r="G1171" s="71"/>
      <c r="H1171" s="71"/>
      <c r="I1171" s="71"/>
      <c r="J1171" s="71"/>
      <c r="K1171" s="71"/>
      <c r="L1171" s="71"/>
      <c r="M1171" s="71"/>
      <c r="N1171" s="71"/>
      <c r="O1171" s="71"/>
      <c r="P1171" s="71"/>
      <c r="Q1171" s="71"/>
      <c r="R1171" s="71"/>
      <c r="S1171" s="71"/>
      <c r="T1171" s="71"/>
      <c r="U1171" s="71"/>
      <c r="V1171" s="71"/>
      <c r="W1171" s="71"/>
      <c r="X1171" s="71"/>
      <c r="Y1171" s="71"/>
      <c r="Z1171" s="71"/>
    </row>
    <row r="1172" spans="1:26" ht="9.75" customHeight="1">
      <c r="A1172" s="71"/>
      <c r="B1172" s="71"/>
      <c r="C1172" s="71"/>
      <c r="D1172" s="71"/>
      <c r="E1172" s="71"/>
      <c r="F1172" s="71"/>
      <c r="G1172" s="71"/>
      <c r="H1172" s="71"/>
      <c r="I1172" s="71"/>
      <c r="J1172" s="71"/>
      <c r="K1172" s="71"/>
      <c r="L1172" s="71"/>
      <c r="M1172" s="71"/>
      <c r="N1172" s="71"/>
      <c r="O1172" s="71"/>
      <c r="P1172" s="71"/>
      <c r="Q1172" s="71"/>
      <c r="R1172" s="71"/>
      <c r="S1172" s="71"/>
      <c r="T1172" s="71"/>
      <c r="U1172" s="71"/>
      <c r="V1172" s="71"/>
      <c r="W1172" s="71"/>
      <c r="X1172" s="71"/>
      <c r="Y1172" s="71"/>
      <c r="Z1172" s="71"/>
    </row>
    <row r="1173" spans="1:26" ht="9.75" customHeight="1">
      <c r="A1173" s="71"/>
      <c r="B1173" s="71"/>
      <c r="C1173" s="71"/>
      <c r="D1173" s="71"/>
      <c r="E1173" s="71"/>
      <c r="F1173" s="71"/>
      <c r="G1173" s="71"/>
      <c r="H1173" s="71"/>
      <c r="I1173" s="71"/>
      <c r="J1173" s="71"/>
      <c r="K1173" s="71"/>
      <c r="L1173" s="71"/>
      <c r="M1173" s="71"/>
      <c r="N1173" s="71"/>
      <c r="O1173" s="71"/>
      <c r="P1173" s="71"/>
      <c r="Q1173" s="71"/>
      <c r="R1173" s="71"/>
      <c r="S1173" s="71"/>
      <c r="T1173" s="71"/>
      <c r="U1173" s="71"/>
      <c r="V1173" s="71"/>
      <c r="W1173" s="71"/>
      <c r="X1173" s="71"/>
      <c r="Y1173" s="71"/>
      <c r="Z1173" s="71"/>
    </row>
    <row r="1174" spans="1:26" ht="9.75" customHeight="1">
      <c r="A1174" s="71"/>
      <c r="B1174" s="71"/>
      <c r="C1174" s="71"/>
      <c r="D1174" s="71"/>
      <c r="E1174" s="71"/>
      <c r="F1174" s="71"/>
      <c r="G1174" s="71"/>
      <c r="H1174" s="71"/>
      <c r="I1174" s="71"/>
      <c r="J1174" s="71"/>
      <c r="K1174" s="71"/>
      <c r="L1174" s="71"/>
      <c r="M1174" s="71"/>
      <c r="N1174" s="71"/>
      <c r="O1174" s="71"/>
      <c r="P1174" s="71"/>
      <c r="Q1174" s="71"/>
      <c r="R1174" s="71"/>
      <c r="S1174" s="71"/>
      <c r="T1174" s="71"/>
      <c r="U1174" s="71"/>
      <c r="V1174" s="71"/>
      <c r="W1174" s="71"/>
      <c r="X1174" s="71"/>
      <c r="Y1174" s="71"/>
      <c r="Z1174" s="71"/>
    </row>
    <row r="1175" spans="1:26" ht="9.75" customHeight="1">
      <c r="A1175" s="71"/>
      <c r="B1175" s="71"/>
      <c r="C1175" s="71"/>
      <c r="D1175" s="71"/>
      <c r="E1175" s="71"/>
      <c r="F1175" s="71"/>
      <c r="G1175" s="71"/>
      <c r="H1175" s="71"/>
      <c r="I1175" s="71"/>
      <c r="J1175" s="71"/>
      <c r="K1175" s="71"/>
      <c r="L1175" s="71"/>
      <c r="M1175" s="71"/>
      <c r="N1175" s="71"/>
      <c r="O1175" s="71"/>
      <c r="P1175" s="71"/>
      <c r="Q1175" s="71"/>
      <c r="R1175" s="71"/>
      <c r="S1175" s="71"/>
      <c r="T1175" s="71"/>
      <c r="U1175" s="71"/>
      <c r="V1175" s="71"/>
      <c r="W1175" s="71"/>
      <c r="X1175" s="71"/>
      <c r="Y1175" s="71"/>
      <c r="Z1175" s="71"/>
    </row>
    <row r="1176" spans="1:26" ht="9.75" customHeight="1">
      <c r="A1176" s="71"/>
      <c r="B1176" s="71"/>
      <c r="C1176" s="71"/>
      <c r="D1176" s="71"/>
      <c r="E1176" s="71"/>
      <c r="F1176" s="71"/>
      <c r="G1176" s="71"/>
      <c r="H1176" s="71"/>
      <c r="I1176" s="71"/>
      <c r="J1176" s="71"/>
      <c r="K1176" s="71"/>
      <c r="L1176" s="71"/>
      <c r="M1176" s="71"/>
      <c r="N1176" s="71"/>
      <c r="O1176" s="71"/>
      <c r="P1176" s="71"/>
      <c r="Q1176" s="71"/>
      <c r="R1176" s="71"/>
      <c r="S1176" s="71"/>
      <c r="T1176" s="71"/>
      <c r="U1176" s="71"/>
      <c r="V1176" s="71"/>
      <c r="W1176" s="71"/>
      <c r="X1176" s="71"/>
      <c r="Y1176" s="71"/>
      <c r="Z1176" s="71"/>
    </row>
    <row r="1177" spans="1:26" ht="9.75" customHeight="1">
      <c r="A1177" s="71"/>
      <c r="B1177" s="71"/>
      <c r="C1177" s="71"/>
      <c r="D1177" s="71"/>
      <c r="E1177" s="71"/>
      <c r="F1177" s="71"/>
      <c r="G1177" s="71"/>
      <c r="H1177" s="71"/>
      <c r="I1177" s="71"/>
      <c r="J1177" s="71"/>
      <c r="K1177" s="71"/>
      <c r="L1177" s="71"/>
      <c r="M1177" s="71"/>
      <c r="N1177" s="71"/>
      <c r="O1177" s="71"/>
      <c r="P1177" s="71"/>
      <c r="Q1177" s="71"/>
      <c r="R1177" s="71"/>
      <c r="S1177" s="71"/>
      <c r="T1177" s="71"/>
      <c r="U1177" s="71"/>
      <c r="V1177" s="71"/>
      <c r="W1177" s="71"/>
      <c r="X1177" s="71"/>
      <c r="Y1177" s="71"/>
      <c r="Z1177" s="71"/>
    </row>
    <row r="1178" spans="1:26" ht="9.75" customHeight="1">
      <c r="A1178" s="71"/>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row>
    <row r="1179" spans="1:26" ht="9.75" customHeight="1">
      <c r="A1179" s="71"/>
      <c r="B1179" s="71"/>
      <c r="C1179" s="71"/>
      <c r="D1179" s="71"/>
      <c r="E1179" s="71"/>
      <c r="F1179" s="71"/>
      <c r="G1179" s="71"/>
      <c r="H1179" s="71"/>
      <c r="I1179" s="71"/>
      <c r="J1179" s="71"/>
      <c r="K1179" s="71"/>
      <c r="L1179" s="71"/>
      <c r="M1179" s="71"/>
      <c r="N1179" s="71"/>
      <c r="O1179" s="71"/>
      <c r="P1179" s="71"/>
      <c r="Q1179" s="71"/>
      <c r="R1179" s="71"/>
      <c r="S1179" s="71"/>
      <c r="T1179" s="71"/>
      <c r="U1179" s="71"/>
      <c r="V1179" s="71"/>
      <c r="W1179" s="71"/>
      <c r="X1179" s="71"/>
      <c r="Y1179" s="71"/>
      <c r="Z1179" s="71"/>
    </row>
    <row r="1180" spans="1:26" ht="9.75" customHeight="1">
      <c r="A1180" s="71"/>
      <c r="B1180" s="71"/>
      <c r="C1180" s="71"/>
      <c r="D1180" s="71"/>
      <c r="E1180" s="71"/>
      <c r="F1180" s="71"/>
      <c r="G1180" s="71"/>
      <c r="H1180" s="71"/>
      <c r="I1180" s="71"/>
      <c r="J1180" s="71"/>
      <c r="K1180" s="71"/>
      <c r="L1180" s="71"/>
      <c r="M1180" s="71"/>
      <c r="N1180" s="71"/>
      <c r="O1180" s="71"/>
      <c r="P1180" s="71"/>
      <c r="Q1180" s="71"/>
      <c r="R1180" s="71"/>
      <c r="S1180" s="71"/>
      <c r="T1180" s="71"/>
      <c r="U1180" s="71"/>
      <c r="V1180" s="71"/>
      <c r="W1180" s="71"/>
      <c r="X1180" s="71"/>
      <c r="Y1180" s="71"/>
      <c r="Z1180" s="71"/>
    </row>
    <row r="1181" spans="1:26" ht="9.75" customHeight="1">
      <c r="A1181" s="71"/>
      <c r="B1181" s="71"/>
      <c r="C1181" s="71"/>
      <c r="D1181" s="71"/>
      <c r="E1181" s="71"/>
      <c r="F1181" s="71"/>
      <c r="G1181" s="71"/>
      <c r="H1181" s="71"/>
      <c r="I1181" s="71"/>
      <c r="J1181" s="71"/>
      <c r="K1181" s="71"/>
      <c r="L1181" s="71"/>
      <c r="M1181" s="71"/>
      <c r="N1181" s="71"/>
      <c r="O1181" s="71"/>
      <c r="P1181" s="71"/>
      <c r="Q1181" s="71"/>
      <c r="R1181" s="71"/>
      <c r="S1181" s="71"/>
      <c r="T1181" s="71"/>
      <c r="U1181" s="71"/>
      <c r="V1181" s="71"/>
      <c r="W1181" s="71"/>
      <c r="X1181" s="71"/>
      <c r="Y1181" s="71"/>
      <c r="Z1181" s="71"/>
    </row>
    <row r="1182" spans="1:26" ht="9.75" customHeight="1">
      <c r="A1182" s="71"/>
      <c r="B1182" s="71"/>
      <c r="C1182" s="71"/>
      <c r="D1182" s="71"/>
      <c r="E1182" s="71"/>
      <c r="F1182" s="71"/>
      <c r="G1182" s="71"/>
      <c r="H1182" s="71"/>
      <c r="I1182" s="71"/>
      <c r="J1182" s="71"/>
      <c r="K1182" s="71"/>
      <c r="L1182" s="71"/>
      <c r="M1182" s="71"/>
      <c r="N1182" s="71"/>
      <c r="O1182" s="71"/>
      <c r="P1182" s="71"/>
      <c r="Q1182" s="71"/>
      <c r="R1182" s="71"/>
      <c r="S1182" s="71"/>
      <c r="T1182" s="71"/>
      <c r="U1182" s="71"/>
      <c r="V1182" s="71"/>
      <c r="W1182" s="71"/>
      <c r="X1182" s="71"/>
      <c r="Y1182" s="71"/>
      <c r="Z1182" s="71"/>
    </row>
    <row r="1183" spans="1:26" ht="9.75" customHeight="1">
      <c r="A1183" s="71"/>
      <c r="B1183" s="71"/>
      <c r="C1183" s="71"/>
      <c r="D1183" s="71"/>
      <c r="E1183" s="71"/>
      <c r="F1183" s="71"/>
      <c r="G1183" s="71"/>
      <c r="H1183" s="71"/>
      <c r="I1183" s="71"/>
      <c r="J1183" s="71"/>
      <c r="K1183" s="71"/>
      <c r="L1183" s="71"/>
      <c r="M1183" s="71"/>
      <c r="N1183" s="71"/>
      <c r="O1183" s="71"/>
      <c r="P1183" s="71"/>
      <c r="Q1183" s="71"/>
      <c r="R1183" s="71"/>
      <c r="S1183" s="71"/>
      <c r="T1183" s="71"/>
      <c r="U1183" s="71"/>
      <c r="V1183" s="71"/>
      <c r="W1183" s="71"/>
      <c r="X1183" s="71"/>
      <c r="Y1183" s="71"/>
      <c r="Z1183" s="71"/>
    </row>
    <row r="1184" spans="1:26" ht="9.75" customHeight="1">
      <c r="A1184" s="71"/>
      <c r="B1184" s="71"/>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c r="Z1184" s="71"/>
    </row>
    <row r="1185" spans="1:26" ht="9.75" customHeight="1">
      <c r="A1185" s="71"/>
      <c r="B1185" s="71"/>
      <c r="C1185" s="71"/>
      <c r="D1185" s="71"/>
      <c r="E1185" s="71"/>
      <c r="F1185" s="71"/>
      <c r="G1185" s="71"/>
      <c r="H1185" s="71"/>
      <c r="I1185" s="71"/>
      <c r="J1185" s="71"/>
      <c r="K1185" s="71"/>
      <c r="L1185" s="71"/>
      <c r="M1185" s="71"/>
      <c r="N1185" s="71"/>
      <c r="O1185" s="71"/>
      <c r="P1185" s="71"/>
      <c r="Q1185" s="71"/>
      <c r="R1185" s="71"/>
      <c r="S1185" s="71"/>
      <c r="T1185" s="71"/>
      <c r="U1185" s="71"/>
      <c r="V1185" s="71"/>
      <c r="W1185" s="71"/>
      <c r="X1185" s="71"/>
      <c r="Y1185" s="71"/>
      <c r="Z1185" s="71"/>
    </row>
    <row r="1186" spans="1:26" ht="9.75" customHeight="1">
      <c r="A1186" s="71"/>
      <c r="B1186" s="71"/>
      <c r="C1186" s="71"/>
      <c r="D1186" s="71"/>
      <c r="E1186" s="71"/>
      <c r="F1186" s="71"/>
      <c r="G1186" s="71"/>
      <c r="H1186" s="71"/>
      <c r="I1186" s="71"/>
      <c r="J1186" s="71"/>
      <c r="K1186" s="71"/>
      <c r="L1186" s="71"/>
      <c r="M1186" s="71"/>
      <c r="N1186" s="71"/>
      <c r="O1186" s="71"/>
      <c r="P1186" s="71"/>
      <c r="Q1186" s="71"/>
      <c r="R1186" s="71"/>
      <c r="S1186" s="71"/>
      <c r="T1186" s="71"/>
      <c r="U1186" s="71"/>
      <c r="V1186" s="71"/>
      <c r="W1186" s="71"/>
      <c r="X1186" s="71"/>
      <c r="Y1186" s="71"/>
      <c r="Z1186" s="71"/>
    </row>
    <row r="1187" spans="1:26" ht="9.75" customHeight="1">
      <c r="A1187" s="71"/>
      <c r="B1187" s="71"/>
      <c r="C1187" s="71"/>
      <c r="D1187" s="71"/>
      <c r="E1187" s="71"/>
      <c r="F1187" s="71"/>
      <c r="G1187" s="71"/>
      <c r="H1187" s="71"/>
      <c r="I1187" s="71"/>
      <c r="J1187" s="71"/>
      <c r="K1187" s="71"/>
      <c r="L1187" s="71"/>
      <c r="M1187" s="71"/>
      <c r="N1187" s="71"/>
      <c r="O1187" s="71"/>
      <c r="P1187" s="71"/>
      <c r="Q1187" s="71"/>
      <c r="R1187" s="71"/>
      <c r="S1187" s="71"/>
      <c r="T1187" s="71"/>
      <c r="U1187" s="71"/>
      <c r="V1187" s="71"/>
      <c r="W1187" s="71"/>
      <c r="X1187" s="71"/>
      <c r="Y1187" s="71"/>
      <c r="Z1187" s="71"/>
    </row>
    <row r="1188" spans="1:26" ht="9.75" customHeight="1">
      <c r="A1188" s="71"/>
      <c r="B1188" s="71"/>
      <c r="C1188" s="71"/>
      <c r="D1188" s="71"/>
      <c r="E1188" s="71"/>
      <c r="F1188" s="71"/>
      <c r="G1188" s="71"/>
      <c r="H1188" s="71"/>
      <c r="I1188" s="71"/>
      <c r="J1188" s="71"/>
      <c r="K1188" s="71"/>
      <c r="L1188" s="71"/>
      <c r="M1188" s="71"/>
      <c r="N1188" s="71"/>
      <c r="O1188" s="71"/>
      <c r="P1188" s="71"/>
      <c r="Q1188" s="71"/>
      <c r="R1188" s="71"/>
      <c r="S1188" s="71"/>
      <c r="T1188" s="71"/>
      <c r="U1188" s="71"/>
      <c r="V1188" s="71"/>
      <c r="W1188" s="71"/>
      <c r="X1188" s="71"/>
      <c r="Y1188" s="71"/>
      <c r="Z1188" s="71"/>
    </row>
    <row r="1189" spans="1:26" ht="9.75" customHeight="1">
      <c r="A1189" s="71"/>
      <c r="B1189" s="71"/>
      <c r="C1189" s="71"/>
      <c r="D1189" s="71"/>
      <c r="E1189" s="71"/>
      <c r="F1189" s="71"/>
      <c r="G1189" s="71"/>
      <c r="H1189" s="71"/>
      <c r="I1189" s="71"/>
      <c r="J1189" s="71"/>
      <c r="K1189" s="71"/>
      <c r="L1189" s="71"/>
      <c r="M1189" s="71"/>
      <c r="N1189" s="71"/>
      <c r="O1189" s="71"/>
      <c r="P1189" s="71"/>
      <c r="Q1189" s="71"/>
      <c r="R1189" s="71"/>
      <c r="S1189" s="71"/>
      <c r="T1189" s="71"/>
      <c r="U1189" s="71"/>
      <c r="V1189" s="71"/>
      <c r="W1189" s="71"/>
      <c r="X1189" s="71"/>
      <c r="Y1189" s="71"/>
      <c r="Z1189" s="71"/>
    </row>
    <row r="1190" spans="1:26" ht="9.75" customHeight="1">
      <c r="A1190" s="71"/>
      <c r="B1190" s="71"/>
      <c r="C1190" s="71"/>
      <c r="D1190" s="71"/>
      <c r="E1190" s="71"/>
      <c r="F1190" s="71"/>
      <c r="G1190" s="71"/>
      <c r="H1190" s="71"/>
      <c r="I1190" s="71"/>
      <c r="J1190" s="71"/>
      <c r="K1190" s="71"/>
      <c r="L1190" s="71"/>
      <c r="M1190" s="71"/>
      <c r="N1190" s="71"/>
      <c r="O1190" s="71"/>
      <c r="P1190" s="71"/>
      <c r="Q1190" s="71"/>
      <c r="R1190" s="71"/>
      <c r="S1190" s="71"/>
      <c r="T1190" s="71"/>
      <c r="U1190" s="71"/>
      <c r="V1190" s="71"/>
      <c r="W1190" s="71"/>
      <c r="X1190" s="71"/>
      <c r="Y1190" s="71"/>
      <c r="Z1190" s="71"/>
    </row>
    <row r="1191" spans="1:26" ht="9.75" customHeight="1">
      <c r="A1191" s="71"/>
      <c r="B1191" s="71"/>
      <c r="C1191" s="71"/>
      <c r="D1191" s="71"/>
      <c r="E1191" s="71"/>
      <c r="F1191" s="71"/>
      <c r="G1191" s="71"/>
      <c r="H1191" s="71"/>
      <c r="I1191" s="71"/>
      <c r="J1191" s="71"/>
      <c r="K1191" s="71"/>
      <c r="L1191" s="71"/>
      <c r="M1191" s="71"/>
      <c r="N1191" s="71"/>
      <c r="O1191" s="71"/>
      <c r="P1191" s="71"/>
      <c r="Q1191" s="71"/>
      <c r="R1191" s="71"/>
      <c r="S1191" s="71"/>
      <c r="T1191" s="71"/>
      <c r="U1191" s="71"/>
      <c r="V1191" s="71"/>
      <c r="W1191" s="71"/>
      <c r="X1191" s="71"/>
      <c r="Y1191" s="71"/>
      <c r="Z1191" s="71"/>
    </row>
    <row r="1192" spans="1:26" ht="9.75" customHeight="1">
      <c r="A1192" s="71"/>
      <c r="B1192" s="71"/>
      <c r="C1192" s="71"/>
      <c r="D1192" s="71"/>
      <c r="E1192" s="71"/>
      <c r="F1192" s="71"/>
      <c r="G1192" s="71"/>
      <c r="H1192" s="71"/>
      <c r="I1192" s="71"/>
      <c r="J1192" s="71"/>
      <c r="K1192" s="71"/>
      <c r="L1192" s="71"/>
      <c r="M1192" s="71"/>
      <c r="N1192" s="71"/>
      <c r="O1192" s="71"/>
      <c r="P1192" s="71"/>
      <c r="Q1192" s="71"/>
      <c r="R1192" s="71"/>
      <c r="S1192" s="71"/>
      <c r="T1192" s="71"/>
      <c r="U1192" s="71"/>
      <c r="V1192" s="71"/>
      <c r="W1192" s="71"/>
      <c r="X1192" s="71"/>
      <c r="Y1192" s="71"/>
      <c r="Z1192" s="71"/>
    </row>
    <row r="1193" spans="1:26" ht="9.75" customHeight="1">
      <c r="A1193" s="71"/>
      <c r="B1193" s="71"/>
      <c r="C1193" s="71"/>
      <c r="D1193" s="71"/>
      <c r="E1193" s="71"/>
      <c r="F1193" s="71"/>
      <c r="G1193" s="71"/>
      <c r="H1193" s="71"/>
      <c r="I1193" s="71"/>
      <c r="J1193" s="71"/>
      <c r="K1193" s="71"/>
      <c r="L1193" s="71"/>
      <c r="M1193" s="71"/>
      <c r="N1193" s="71"/>
      <c r="O1193" s="71"/>
      <c r="P1193" s="71"/>
      <c r="Q1193" s="71"/>
      <c r="R1193" s="71"/>
      <c r="S1193" s="71"/>
      <c r="T1193" s="71"/>
      <c r="U1193" s="71"/>
      <c r="V1193" s="71"/>
      <c r="W1193" s="71"/>
      <c r="X1193" s="71"/>
      <c r="Y1193" s="71"/>
      <c r="Z1193" s="71"/>
    </row>
    <row r="1194" spans="1:26" ht="9.75" customHeight="1">
      <c r="A1194" s="71"/>
      <c r="B1194" s="71"/>
      <c r="C1194" s="71"/>
      <c r="D1194" s="71"/>
      <c r="E1194" s="71"/>
      <c r="F1194" s="71"/>
      <c r="G1194" s="71"/>
      <c r="H1194" s="71"/>
      <c r="I1194" s="71"/>
      <c r="J1194" s="71"/>
      <c r="K1194" s="71"/>
      <c r="L1194" s="71"/>
      <c r="M1194" s="71"/>
      <c r="N1194" s="71"/>
      <c r="O1194" s="71"/>
      <c r="P1194" s="71"/>
      <c r="Q1194" s="71"/>
      <c r="R1194" s="71"/>
      <c r="S1194" s="71"/>
      <c r="T1194" s="71"/>
      <c r="U1194" s="71"/>
      <c r="V1194" s="71"/>
      <c r="W1194" s="71"/>
      <c r="X1194" s="71"/>
      <c r="Y1194" s="71"/>
      <c r="Z1194" s="71"/>
    </row>
    <row r="1195" spans="1:26" ht="9.75" customHeight="1">
      <c r="A1195" s="71"/>
      <c r="B1195" s="71"/>
      <c r="C1195" s="71"/>
      <c r="D1195" s="71"/>
      <c r="E1195" s="71"/>
      <c r="F1195" s="71"/>
      <c r="G1195" s="71"/>
      <c r="H1195" s="71"/>
      <c r="I1195" s="71"/>
      <c r="J1195" s="71"/>
      <c r="K1195" s="71"/>
      <c r="L1195" s="71"/>
      <c r="M1195" s="71"/>
      <c r="N1195" s="71"/>
      <c r="O1195" s="71"/>
      <c r="P1195" s="71"/>
      <c r="Q1195" s="71"/>
      <c r="R1195" s="71"/>
      <c r="S1195" s="71"/>
      <c r="T1195" s="71"/>
      <c r="U1195" s="71"/>
      <c r="V1195" s="71"/>
      <c r="W1195" s="71"/>
      <c r="X1195" s="71"/>
      <c r="Y1195" s="71"/>
      <c r="Z1195" s="71"/>
    </row>
    <row r="1196" spans="1:26" ht="9.75" customHeight="1">
      <c r="A1196" s="71"/>
      <c r="B1196" s="71"/>
      <c r="C1196" s="71"/>
      <c r="D1196" s="71"/>
      <c r="E1196" s="71"/>
      <c r="F1196" s="71"/>
      <c r="G1196" s="71"/>
      <c r="H1196" s="71"/>
      <c r="I1196" s="71"/>
      <c r="J1196" s="71"/>
      <c r="K1196" s="71"/>
      <c r="L1196" s="71"/>
      <c r="M1196" s="71"/>
      <c r="N1196" s="71"/>
      <c r="O1196" s="71"/>
      <c r="P1196" s="71"/>
      <c r="Q1196" s="71"/>
      <c r="R1196" s="71"/>
      <c r="S1196" s="71"/>
      <c r="T1196" s="71"/>
      <c r="U1196" s="71"/>
      <c r="V1196" s="71"/>
      <c r="W1196" s="71"/>
      <c r="X1196" s="71"/>
      <c r="Y1196" s="71"/>
      <c r="Z1196" s="71"/>
    </row>
    <row r="1197" spans="1:26" ht="9.75" customHeight="1">
      <c r="A1197" s="71"/>
      <c r="B1197" s="71"/>
      <c r="C1197" s="71"/>
      <c r="D1197" s="71"/>
      <c r="E1197" s="71"/>
      <c r="F1197" s="71"/>
      <c r="G1197" s="71"/>
      <c r="H1197" s="71"/>
      <c r="I1197" s="71"/>
      <c r="J1197" s="71"/>
      <c r="K1197" s="71"/>
      <c r="L1197" s="71"/>
      <c r="M1197" s="71"/>
      <c r="N1197" s="71"/>
      <c r="O1197" s="71"/>
      <c r="P1197" s="71"/>
      <c r="Q1197" s="71"/>
      <c r="R1197" s="71"/>
      <c r="S1197" s="71"/>
      <c r="T1197" s="71"/>
      <c r="U1197" s="71"/>
      <c r="V1197" s="71"/>
      <c r="W1197" s="71"/>
      <c r="X1197" s="71"/>
      <c r="Y1197" s="71"/>
      <c r="Z1197" s="71"/>
    </row>
    <row r="1198" spans="1:26" ht="9.75" customHeight="1">
      <c r="A1198" s="71"/>
      <c r="B1198" s="71"/>
      <c r="C1198" s="71"/>
      <c r="D1198" s="71"/>
      <c r="E1198" s="71"/>
      <c r="F1198" s="71"/>
      <c r="G1198" s="71"/>
      <c r="H1198" s="71"/>
      <c r="I1198" s="71"/>
      <c r="J1198" s="71"/>
      <c r="K1198" s="71"/>
      <c r="L1198" s="71"/>
      <c r="M1198" s="71"/>
      <c r="N1198" s="71"/>
      <c r="O1198" s="71"/>
      <c r="P1198" s="71"/>
      <c r="Q1198" s="71"/>
      <c r="R1198" s="71"/>
      <c r="S1198" s="71"/>
      <c r="T1198" s="71"/>
      <c r="U1198" s="71"/>
      <c r="V1198" s="71"/>
      <c r="W1198" s="71"/>
      <c r="X1198" s="71"/>
      <c r="Y1198" s="71"/>
      <c r="Z1198" s="71"/>
    </row>
    <row r="1199" spans="1:26" ht="9.75" customHeight="1">
      <c r="A1199" s="71"/>
      <c r="B1199" s="71"/>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c r="Z1199" s="71"/>
    </row>
    <row r="1200" spans="1:26" ht="9.75" customHeight="1">
      <c r="A1200" s="71"/>
      <c r="B1200" s="71"/>
      <c r="C1200" s="71"/>
      <c r="D1200" s="71"/>
      <c r="E1200" s="71"/>
      <c r="F1200" s="71"/>
      <c r="G1200" s="71"/>
      <c r="H1200" s="71"/>
      <c r="I1200" s="71"/>
      <c r="J1200" s="71"/>
      <c r="K1200" s="71"/>
      <c r="L1200" s="71"/>
      <c r="M1200" s="71"/>
      <c r="N1200" s="71"/>
      <c r="O1200" s="71"/>
      <c r="P1200" s="71"/>
      <c r="Q1200" s="71"/>
      <c r="R1200" s="71"/>
      <c r="S1200" s="71"/>
      <c r="T1200" s="71"/>
      <c r="U1200" s="71"/>
      <c r="V1200" s="71"/>
      <c r="W1200" s="71"/>
      <c r="X1200" s="71"/>
      <c r="Y1200" s="71"/>
      <c r="Z1200" s="71"/>
    </row>
    <row r="1201" spans="1:26" ht="9.75" customHeight="1">
      <c r="A1201" s="71"/>
      <c r="B1201" s="71"/>
      <c r="C1201" s="71"/>
      <c r="D1201" s="71"/>
      <c r="E1201" s="71"/>
      <c r="F1201" s="71"/>
      <c r="G1201" s="71"/>
      <c r="H1201" s="71"/>
      <c r="I1201" s="71"/>
      <c r="J1201" s="71"/>
      <c r="K1201" s="71"/>
      <c r="L1201" s="71"/>
      <c r="M1201" s="71"/>
      <c r="N1201" s="71"/>
      <c r="O1201" s="71"/>
      <c r="P1201" s="71"/>
      <c r="Q1201" s="71"/>
      <c r="R1201" s="71"/>
      <c r="S1201" s="71"/>
      <c r="T1201" s="71"/>
      <c r="U1201" s="71"/>
      <c r="V1201" s="71"/>
      <c r="W1201" s="71"/>
      <c r="X1201" s="71"/>
      <c r="Y1201" s="71"/>
      <c r="Z1201" s="71"/>
    </row>
    <row r="1202" spans="1:26" ht="9.75" customHeight="1">
      <c r="A1202" s="71"/>
      <c r="B1202" s="71"/>
      <c r="C1202" s="71"/>
      <c r="D1202" s="71"/>
      <c r="E1202" s="71"/>
      <c r="F1202" s="71"/>
      <c r="G1202" s="71"/>
      <c r="H1202" s="71"/>
      <c r="I1202" s="71"/>
      <c r="J1202" s="71"/>
      <c r="K1202" s="71"/>
      <c r="L1202" s="71"/>
      <c r="M1202" s="71"/>
      <c r="N1202" s="71"/>
      <c r="O1202" s="71"/>
      <c r="P1202" s="71"/>
      <c r="Q1202" s="71"/>
      <c r="R1202" s="71"/>
      <c r="S1202" s="71"/>
      <c r="T1202" s="71"/>
      <c r="U1202" s="71"/>
      <c r="V1202" s="71"/>
      <c r="W1202" s="71"/>
      <c r="X1202" s="71"/>
      <c r="Y1202" s="71"/>
      <c r="Z1202" s="71"/>
    </row>
    <row r="1203" spans="1:26" ht="9.75" customHeight="1">
      <c r="A1203" s="71"/>
      <c r="B1203" s="71"/>
      <c r="C1203" s="71"/>
      <c r="D1203" s="71"/>
      <c r="E1203" s="71"/>
      <c r="F1203" s="71"/>
      <c r="G1203" s="71"/>
      <c r="H1203" s="71"/>
      <c r="I1203" s="71"/>
      <c r="J1203" s="71"/>
      <c r="K1203" s="71"/>
      <c r="L1203" s="71"/>
      <c r="M1203" s="71"/>
      <c r="N1203" s="71"/>
      <c r="O1203" s="71"/>
      <c r="P1203" s="71"/>
      <c r="Q1203" s="71"/>
      <c r="R1203" s="71"/>
      <c r="S1203" s="71"/>
      <c r="T1203" s="71"/>
      <c r="U1203" s="71"/>
      <c r="V1203" s="71"/>
      <c r="W1203" s="71"/>
      <c r="X1203" s="71"/>
      <c r="Y1203" s="71"/>
      <c r="Z1203" s="71"/>
    </row>
    <row r="1204" spans="1:26" ht="9.75" customHeight="1">
      <c r="A1204" s="71"/>
      <c r="B1204" s="71"/>
      <c r="C1204" s="71"/>
      <c r="D1204" s="71"/>
      <c r="E1204" s="71"/>
      <c r="F1204" s="71"/>
      <c r="G1204" s="71"/>
      <c r="H1204" s="71"/>
      <c r="I1204" s="71"/>
      <c r="J1204" s="71"/>
      <c r="K1204" s="71"/>
      <c r="L1204" s="71"/>
      <c r="M1204" s="71"/>
      <c r="N1204" s="71"/>
      <c r="O1204" s="71"/>
      <c r="P1204" s="71"/>
      <c r="Q1204" s="71"/>
      <c r="R1204" s="71"/>
      <c r="S1204" s="71"/>
      <c r="T1204" s="71"/>
      <c r="U1204" s="71"/>
      <c r="V1204" s="71"/>
      <c r="W1204" s="71"/>
      <c r="X1204" s="71"/>
      <c r="Y1204" s="71"/>
      <c r="Z1204" s="71"/>
    </row>
    <row r="1205" spans="1:26" ht="9.75" customHeight="1">
      <c r="A1205" s="71"/>
      <c r="B1205" s="71"/>
      <c r="C1205" s="71"/>
      <c r="D1205" s="71"/>
      <c r="E1205" s="71"/>
      <c r="F1205" s="71"/>
      <c r="G1205" s="71"/>
      <c r="H1205" s="71"/>
      <c r="I1205" s="71"/>
      <c r="J1205" s="71"/>
      <c r="K1205" s="71"/>
      <c r="L1205" s="71"/>
      <c r="M1205" s="71"/>
      <c r="N1205" s="71"/>
      <c r="O1205" s="71"/>
      <c r="P1205" s="71"/>
      <c r="Q1205" s="71"/>
      <c r="R1205" s="71"/>
      <c r="S1205" s="71"/>
      <c r="T1205" s="71"/>
      <c r="U1205" s="71"/>
      <c r="V1205" s="71"/>
      <c r="W1205" s="71"/>
      <c r="X1205" s="71"/>
      <c r="Y1205" s="71"/>
      <c r="Z1205" s="71"/>
    </row>
    <row r="1206" spans="1:26" ht="9.75" customHeight="1">
      <c r="A1206" s="71"/>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row>
    <row r="1207" spans="1:26" ht="9.75" customHeight="1">
      <c r="A1207" s="71"/>
      <c r="B1207" s="71"/>
      <c r="C1207" s="71"/>
      <c r="D1207" s="71"/>
      <c r="E1207" s="71"/>
      <c r="F1207" s="71"/>
      <c r="G1207" s="71"/>
      <c r="H1207" s="71"/>
      <c r="I1207" s="71"/>
      <c r="J1207" s="71"/>
      <c r="K1207" s="71"/>
      <c r="L1207" s="71"/>
      <c r="M1207" s="71"/>
      <c r="N1207" s="71"/>
      <c r="O1207" s="71"/>
      <c r="P1207" s="71"/>
      <c r="Q1207" s="71"/>
      <c r="R1207" s="71"/>
      <c r="S1207" s="71"/>
      <c r="T1207" s="71"/>
      <c r="U1207" s="71"/>
      <c r="V1207" s="71"/>
      <c r="W1207" s="71"/>
      <c r="X1207" s="71"/>
      <c r="Y1207" s="71"/>
      <c r="Z1207" s="71"/>
    </row>
    <row r="1208" spans="1:26" ht="9.75" customHeight="1">
      <c r="A1208" s="71"/>
      <c r="B1208" s="71"/>
      <c r="C1208" s="71"/>
      <c r="D1208" s="71"/>
      <c r="E1208" s="71"/>
      <c r="F1208" s="71"/>
      <c r="G1208" s="71"/>
      <c r="H1208" s="71"/>
      <c r="I1208" s="71"/>
      <c r="J1208" s="71"/>
      <c r="K1208" s="71"/>
      <c r="L1208" s="71"/>
      <c r="M1208" s="71"/>
      <c r="N1208" s="71"/>
      <c r="O1208" s="71"/>
      <c r="P1208" s="71"/>
      <c r="Q1208" s="71"/>
      <c r="R1208" s="71"/>
      <c r="S1208" s="71"/>
      <c r="T1208" s="71"/>
      <c r="U1208" s="71"/>
      <c r="V1208" s="71"/>
      <c r="W1208" s="71"/>
      <c r="X1208" s="71"/>
      <c r="Y1208" s="71"/>
      <c r="Z1208" s="71"/>
    </row>
    <row r="1209" spans="1:26" ht="9.75" customHeight="1">
      <c r="A1209" s="71"/>
      <c r="B1209" s="71"/>
      <c r="C1209" s="71"/>
      <c r="D1209" s="71"/>
      <c r="E1209" s="71"/>
      <c r="F1209" s="71"/>
      <c r="G1209" s="71"/>
      <c r="H1209" s="71"/>
      <c r="I1209" s="71"/>
      <c r="J1209" s="71"/>
      <c r="K1209" s="71"/>
      <c r="L1209" s="71"/>
      <c r="M1209" s="71"/>
      <c r="N1209" s="71"/>
      <c r="O1209" s="71"/>
      <c r="P1209" s="71"/>
      <c r="Q1209" s="71"/>
      <c r="R1209" s="71"/>
      <c r="S1209" s="71"/>
      <c r="T1209" s="71"/>
      <c r="U1209" s="71"/>
      <c r="V1209" s="71"/>
      <c r="W1209" s="71"/>
      <c r="X1209" s="71"/>
      <c r="Y1209" s="71"/>
      <c r="Z1209" s="71"/>
    </row>
    <row r="1210" spans="1:26" ht="9.75" customHeight="1">
      <c r="A1210" s="71"/>
      <c r="B1210" s="71"/>
      <c r="C1210" s="71"/>
      <c r="D1210" s="71"/>
      <c r="E1210" s="71"/>
      <c r="F1210" s="71"/>
      <c r="G1210" s="71"/>
      <c r="H1210" s="71"/>
      <c r="I1210" s="71"/>
      <c r="J1210" s="71"/>
      <c r="K1210" s="71"/>
      <c r="L1210" s="71"/>
      <c r="M1210" s="71"/>
      <c r="N1210" s="71"/>
      <c r="O1210" s="71"/>
      <c r="P1210" s="71"/>
      <c r="Q1210" s="71"/>
      <c r="R1210" s="71"/>
      <c r="S1210" s="71"/>
      <c r="T1210" s="71"/>
      <c r="U1210" s="71"/>
      <c r="V1210" s="71"/>
      <c r="W1210" s="71"/>
      <c r="X1210" s="71"/>
      <c r="Y1210" s="71"/>
      <c r="Z1210" s="71"/>
    </row>
    <row r="1211" spans="1:26" ht="9.75" customHeight="1">
      <c r="A1211" s="71"/>
      <c r="B1211" s="71"/>
      <c r="C1211" s="71"/>
      <c r="D1211" s="71"/>
      <c r="E1211" s="71"/>
      <c r="F1211" s="71"/>
      <c r="G1211" s="71"/>
      <c r="H1211" s="71"/>
      <c r="I1211" s="71"/>
      <c r="J1211" s="71"/>
      <c r="K1211" s="71"/>
      <c r="L1211" s="71"/>
      <c r="M1211" s="71"/>
      <c r="N1211" s="71"/>
      <c r="O1211" s="71"/>
      <c r="P1211" s="71"/>
      <c r="Q1211" s="71"/>
      <c r="R1211" s="71"/>
      <c r="S1211" s="71"/>
      <c r="T1211" s="71"/>
      <c r="U1211" s="71"/>
      <c r="V1211" s="71"/>
      <c r="W1211" s="71"/>
      <c r="X1211" s="71"/>
      <c r="Y1211" s="71"/>
      <c r="Z1211" s="71"/>
    </row>
    <row r="1212" spans="1:26" ht="9.75" customHeight="1">
      <c r="A1212" s="71"/>
      <c r="B1212" s="71"/>
      <c r="C1212" s="71"/>
      <c r="D1212" s="71"/>
      <c r="E1212" s="71"/>
      <c r="F1212" s="71"/>
      <c r="G1212" s="71"/>
      <c r="H1212" s="71"/>
      <c r="I1212" s="71"/>
      <c r="J1212" s="71"/>
      <c r="K1212" s="71"/>
      <c r="L1212" s="71"/>
      <c r="M1212" s="71"/>
      <c r="N1212" s="71"/>
      <c r="O1212" s="71"/>
      <c r="P1212" s="71"/>
      <c r="Q1212" s="71"/>
      <c r="R1212" s="71"/>
      <c r="S1212" s="71"/>
      <c r="T1212" s="71"/>
      <c r="U1212" s="71"/>
      <c r="V1212" s="71"/>
      <c r="W1212" s="71"/>
      <c r="X1212" s="71"/>
      <c r="Y1212" s="71"/>
      <c r="Z1212" s="71"/>
    </row>
    <row r="1213" spans="1:26" ht="9.75" customHeight="1">
      <c r="A1213" s="71"/>
      <c r="B1213" s="71"/>
      <c r="C1213" s="71"/>
      <c r="D1213" s="71"/>
      <c r="E1213" s="71"/>
      <c r="F1213" s="71"/>
      <c r="G1213" s="71"/>
      <c r="H1213" s="71"/>
      <c r="I1213" s="71"/>
      <c r="J1213" s="71"/>
      <c r="K1213" s="71"/>
      <c r="L1213" s="71"/>
      <c r="M1213" s="71"/>
      <c r="N1213" s="71"/>
      <c r="O1213" s="71"/>
      <c r="P1213" s="71"/>
      <c r="Q1213" s="71"/>
      <c r="R1213" s="71"/>
      <c r="S1213" s="71"/>
      <c r="T1213" s="71"/>
      <c r="U1213" s="71"/>
      <c r="V1213" s="71"/>
      <c r="W1213" s="71"/>
      <c r="X1213" s="71"/>
      <c r="Y1213" s="71"/>
      <c r="Z1213" s="71"/>
    </row>
    <row r="1214" spans="1:26" ht="9.75" customHeight="1">
      <c r="A1214" s="71"/>
      <c r="B1214" s="71"/>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c r="Z1214" s="71"/>
    </row>
    <row r="1215" spans="1:26" ht="9.75" customHeight="1">
      <c r="A1215" s="71"/>
      <c r="B1215" s="71"/>
      <c r="C1215" s="71"/>
      <c r="D1215" s="71"/>
      <c r="E1215" s="71"/>
      <c r="F1215" s="71"/>
      <c r="G1215" s="71"/>
      <c r="H1215" s="71"/>
      <c r="I1215" s="71"/>
      <c r="J1215" s="71"/>
      <c r="K1215" s="71"/>
      <c r="L1215" s="71"/>
      <c r="M1215" s="71"/>
      <c r="N1215" s="71"/>
      <c r="O1215" s="71"/>
      <c r="P1215" s="71"/>
      <c r="Q1215" s="71"/>
      <c r="R1215" s="71"/>
      <c r="S1215" s="71"/>
      <c r="T1215" s="71"/>
      <c r="U1215" s="71"/>
      <c r="V1215" s="71"/>
      <c r="W1215" s="71"/>
      <c r="X1215" s="71"/>
      <c r="Y1215" s="71"/>
      <c r="Z1215" s="71"/>
    </row>
    <row r="1216" spans="1:26" ht="9.75" customHeight="1">
      <c r="A1216" s="71"/>
      <c r="B1216" s="71"/>
      <c r="C1216" s="71"/>
      <c r="D1216" s="71"/>
      <c r="E1216" s="71"/>
      <c r="F1216" s="71"/>
      <c r="G1216" s="71"/>
      <c r="H1216" s="71"/>
      <c r="I1216" s="71"/>
      <c r="J1216" s="71"/>
      <c r="K1216" s="71"/>
      <c r="L1216" s="71"/>
      <c r="M1216" s="71"/>
      <c r="N1216" s="71"/>
      <c r="O1216" s="71"/>
      <c r="P1216" s="71"/>
      <c r="Q1216" s="71"/>
      <c r="R1216" s="71"/>
      <c r="S1216" s="71"/>
      <c r="T1216" s="71"/>
      <c r="U1216" s="71"/>
      <c r="V1216" s="71"/>
      <c r="W1216" s="71"/>
      <c r="X1216" s="71"/>
      <c r="Y1216" s="71"/>
      <c r="Z1216" s="71"/>
    </row>
    <row r="1217" spans="1:26" ht="9.75" customHeight="1">
      <c r="A1217" s="71"/>
      <c r="B1217" s="71"/>
      <c r="C1217" s="71"/>
      <c r="D1217" s="71"/>
      <c r="E1217" s="71"/>
      <c r="F1217" s="71"/>
      <c r="G1217" s="71"/>
      <c r="H1217" s="71"/>
      <c r="I1217" s="71"/>
      <c r="J1217" s="71"/>
      <c r="K1217" s="71"/>
      <c r="L1217" s="71"/>
      <c r="M1217" s="71"/>
      <c r="N1217" s="71"/>
      <c r="O1217" s="71"/>
      <c r="P1217" s="71"/>
      <c r="Q1217" s="71"/>
      <c r="R1217" s="71"/>
      <c r="S1217" s="71"/>
      <c r="T1217" s="71"/>
      <c r="U1217" s="71"/>
      <c r="V1217" s="71"/>
      <c r="W1217" s="71"/>
      <c r="X1217" s="71"/>
      <c r="Y1217" s="71"/>
      <c r="Z1217" s="71"/>
    </row>
    <row r="1218" spans="1:26" ht="9.75" customHeight="1">
      <c r="A1218" s="71"/>
      <c r="B1218" s="71"/>
      <c r="C1218" s="71"/>
      <c r="D1218" s="71"/>
      <c r="E1218" s="71"/>
      <c r="F1218" s="71"/>
      <c r="G1218" s="71"/>
      <c r="H1218" s="71"/>
      <c r="I1218" s="71"/>
      <c r="J1218" s="71"/>
      <c r="K1218" s="71"/>
      <c r="L1218" s="71"/>
      <c r="M1218" s="71"/>
      <c r="N1218" s="71"/>
      <c r="O1218" s="71"/>
      <c r="P1218" s="71"/>
      <c r="Q1218" s="71"/>
      <c r="R1218" s="71"/>
      <c r="S1218" s="71"/>
      <c r="T1218" s="71"/>
      <c r="U1218" s="71"/>
      <c r="V1218" s="71"/>
      <c r="W1218" s="71"/>
      <c r="X1218" s="71"/>
      <c r="Y1218" s="71"/>
      <c r="Z1218" s="71"/>
    </row>
    <row r="1219" spans="1:26" ht="9.75" customHeight="1">
      <c r="A1219" s="71"/>
      <c r="B1219" s="71"/>
      <c r="C1219" s="71"/>
      <c r="D1219" s="71"/>
      <c r="E1219" s="71"/>
      <c r="F1219" s="71"/>
      <c r="G1219" s="71"/>
      <c r="H1219" s="71"/>
      <c r="I1219" s="71"/>
      <c r="J1219" s="71"/>
      <c r="K1219" s="71"/>
      <c r="L1219" s="71"/>
      <c r="M1219" s="71"/>
      <c r="N1219" s="71"/>
      <c r="O1219" s="71"/>
      <c r="P1219" s="71"/>
      <c r="Q1219" s="71"/>
      <c r="R1219" s="71"/>
      <c r="S1219" s="71"/>
      <c r="T1219" s="71"/>
      <c r="U1219" s="71"/>
      <c r="V1219" s="71"/>
      <c r="W1219" s="71"/>
      <c r="X1219" s="71"/>
      <c r="Y1219" s="71"/>
      <c r="Z1219" s="71"/>
    </row>
    <row r="1220" spans="1:26" ht="9.75" customHeight="1">
      <c r="A1220" s="71"/>
      <c r="B1220" s="71"/>
      <c r="C1220" s="71"/>
      <c r="D1220" s="71"/>
      <c r="E1220" s="71"/>
      <c r="F1220" s="71"/>
      <c r="G1220" s="71"/>
      <c r="H1220" s="71"/>
      <c r="I1220" s="71"/>
      <c r="J1220" s="71"/>
      <c r="K1220" s="71"/>
      <c r="L1220" s="71"/>
      <c r="M1220" s="71"/>
      <c r="N1220" s="71"/>
      <c r="O1220" s="71"/>
      <c r="P1220" s="71"/>
      <c r="Q1220" s="71"/>
      <c r="R1220" s="71"/>
      <c r="S1220" s="71"/>
      <c r="T1220" s="71"/>
      <c r="U1220" s="71"/>
      <c r="V1220" s="71"/>
      <c r="W1220" s="71"/>
      <c r="X1220" s="71"/>
      <c r="Y1220" s="71"/>
      <c r="Z1220" s="71"/>
    </row>
    <row r="1221" spans="1:26" ht="9.75" customHeight="1">
      <c r="A1221" s="71"/>
      <c r="B1221" s="71"/>
      <c r="C1221" s="71"/>
      <c r="D1221" s="71"/>
      <c r="E1221" s="71"/>
      <c r="F1221" s="71"/>
      <c r="G1221" s="71"/>
      <c r="H1221" s="71"/>
      <c r="I1221" s="71"/>
      <c r="J1221" s="71"/>
      <c r="K1221" s="71"/>
      <c r="L1221" s="71"/>
      <c r="M1221" s="71"/>
      <c r="N1221" s="71"/>
      <c r="O1221" s="71"/>
      <c r="P1221" s="71"/>
      <c r="Q1221" s="71"/>
      <c r="R1221" s="71"/>
      <c r="S1221" s="71"/>
      <c r="T1221" s="71"/>
      <c r="U1221" s="71"/>
      <c r="V1221" s="71"/>
      <c r="W1221" s="71"/>
      <c r="X1221" s="71"/>
      <c r="Y1221" s="71"/>
      <c r="Z1221" s="71"/>
    </row>
    <row r="1222" spans="1:26" ht="9.75" customHeight="1">
      <c r="A1222" s="71"/>
      <c r="B1222" s="71"/>
      <c r="C1222" s="71"/>
      <c r="D1222" s="71"/>
      <c r="E1222" s="71"/>
      <c r="F1222" s="71"/>
      <c r="G1222" s="71"/>
      <c r="H1222" s="71"/>
      <c r="I1222" s="71"/>
      <c r="J1222" s="71"/>
      <c r="K1222" s="71"/>
      <c r="L1222" s="71"/>
      <c r="M1222" s="71"/>
      <c r="N1222" s="71"/>
      <c r="O1222" s="71"/>
      <c r="P1222" s="71"/>
      <c r="Q1222" s="71"/>
      <c r="R1222" s="71"/>
      <c r="S1222" s="71"/>
      <c r="T1222" s="71"/>
      <c r="U1222" s="71"/>
      <c r="V1222" s="71"/>
      <c r="W1222" s="71"/>
      <c r="X1222" s="71"/>
      <c r="Y1222" s="71"/>
      <c r="Z1222" s="71"/>
    </row>
    <row r="1223" spans="1:26" ht="9.75" customHeight="1">
      <c r="A1223" s="71"/>
      <c r="B1223" s="71"/>
      <c r="C1223" s="71"/>
      <c r="D1223" s="71"/>
      <c r="E1223" s="71"/>
      <c r="F1223" s="71"/>
      <c r="G1223" s="71"/>
      <c r="H1223" s="71"/>
      <c r="I1223" s="71"/>
      <c r="J1223" s="71"/>
      <c r="K1223" s="71"/>
      <c r="L1223" s="71"/>
      <c r="M1223" s="71"/>
      <c r="N1223" s="71"/>
      <c r="O1223" s="71"/>
      <c r="P1223" s="71"/>
      <c r="Q1223" s="71"/>
      <c r="R1223" s="71"/>
      <c r="S1223" s="71"/>
      <c r="T1223" s="71"/>
      <c r="U1223" s="71"/>
      <c r="V1223" s="71"/>
      <c r="W1223" s="71"/>
      <c r="X1223" s="71"/>
      <c r="Y1223" s="71"/>
      <c r="Z1223" s="71"/>
    </row>
    <row r="1224" spans="1:26" ht="9.75" customHeight="1">
      <c r="A1224" s="71"/>
      <c r="B1224" s="71"/>
      <c r="C1224" s="71"/>
      <c r="D1224" s="71"/>
      <c r="E1224" s="71"/>
      <c r="F1224" s="71"/>
      <c r="G1224" s="71"/>
      <c r="H1224" s="71"/>
      <c r="I1224" s="71"/>
      <c r="J1224" s="71"/>
      <c r="K1224" s="71"/>
      <c r="L1224" s="71"/>
      <c r="M1224" s="71"/>
      <c r="N1224" s="71"/>
      <c r="O1224" s="71"/>
      <c r="P1224" s="71"/>
      <c r="Q1224" s="71"/>
      <c r="R1224" s="71"/>
      <c r="S1224" s="71"/>
      <c r="T1224" s="71"/>
      <c r="U1224" s="71"/>
      <c r="V1224" s="71"/>
      <c r="W1224" s="71"/>
      <c r="X1224" s="71"/>
      <c r="Y1224" s="71"/>
      <c r="Z1224" s="71"/>
    </row>
    <row r="1225" spans="1:26" ht="9.75" customHeight="1">
      <c r="A1225" s="71"/>
      <c r="B1225" s="71"/>
      <c r="C1225" s="71"/>
      <c r="D1225" s="71"/>
      <c r="E1225" s="71"/>
      <c r="F1225" s="71"/>
      <c r="G1225" s="71"/>
      <c r="H1225" s="71"/>
      <c r="I1225" s="71"/>
      <c r="J1225" s="71"/>
      <c r="K1225" s="71"/>
      <c r="L1225" s="71"/>
      <c r="M1225" s="71"/>
      <c r="N1225" s="71"/>
      <c r="O1225" s="71"/>
      <c r="P1225" s="71"/>
      <c r="Q1225" s="71"/>
      <c r="R1225" s="71"/>
      <c r="S1225" s="71"/>
      <c r="T1225" s="71"/>
      <c r="U1225" s="71"/>
      <c r="V1225" s="71"/>
      <c r="W1225" s="71"/>
      <c r="X1225" s="71"/>
      <c r="Y1225" s="71"/>
      <c r="Z1225" s="71"/>
    </row>
    <row r="1226" spans="1:26" ht="9.75" customHeight="1">
      <c r="A1226" s="71"/>
      <c r="B1226" s="71"/>
      <c r="C1226" s="71"/>
      <c r="D1226" s="71"/>
      <c r="E1226" s="71"/>
      <c r="F1226" s="71"/>
      <c r="G1226" s="71"/>
      <c r="H1226" s="71"/>
      <c r="I1226" s="71"/>
      <c r="J1226" s="71"/>
      <c r="K1226" s="71"/>
      <c r="L1226" s="71"/>
      <c r="M1226" s="71"/>
      <c r="N1226" s="71"/>
      <c r="O1226" s="71"/>
      <c r="P1226" s="71"/>
      <c r="Q1226" s="71"/>
      <c r="R1226" s="71"/>
      <c r="S1226" s="71"/>
      <c r="T1226" s="71"/>
      <c r="U1226" s="71"/>
      <c r="V1226" s="71"/>
      <c r="W1226" s="71"/>
      <c r="X1226" s="71"/>
      <c r="Y1226" s="71"/>
      <c r="Z1226" s="71"/>
    </row>
    <row r="1227" spans="1:26" ht="9.75" customHeight="1">
      <c r="A1227" s="71"/>
      <c r="B1227" s="71"/>
      <c r="C1227" s="71"/>
      <c r="D1227" s="71"/>
      <c r="E1227" s="71"/>
      <c r="F1227" s="71"/>
      <c r="G1227" s="71"/>
      <c r="H1227" s="71"/>
      <c r="I1227" s="71"/>
      <c r="J1227" s="71"/>
      <c r="K1227" s="71"/>
      <c r="L1227" s="71"/>
      <c r="M1227" s="71"/>
      <c r="N1227" s="71"/>
      <c r="O1227" s="71"/>
      <c r="P1227" s="71"/>
      <c r="Q1227" s="71"/>
      <c r="R1227" s="71"/>
      <c r="S1227" s="71"/>
      <c r="T1227" s="71"/>
      <c r="U1227" s="71"/>
      <c r="V1227" s="71"/>
      <c r="W1227" s="71"/>
      <c r="X1227" s="71"/>
      <c r="Y1227" s="71"/>
      <c r="Z1227" s="71"/>
    </row>
    <row r="1228" spans="1:26" ht="9.75" customHeight="1">
      <c r="A1228" s="71"/>
      <c r="B1228" s="71"/>
      <c r="C1228" s="71"/>
      <c r="D1228" s="71"/>
      <c r="E1228" s="71"/>
      <c r="F1228" s="71"/>
      <c r="G1228" s="71"/>
      <c r="H1228" s="71"/>
      <c r="I1228" s="71"/>
      <c r="J1228" s="71"/>
      <c r="K1228" s="71"/>
      <c r="L1228" s="71"/>
      <c r="M1228" s="71"/>
      <c r="N1228" s="71"/>
      <c r="O1228" s="71"/>
      <c r="P1228" s="71"/>
      <c r="Q1228" s="71"/>
      <c r="R1228" s="71"/>
      <c r="S1228" s="71"/>
      <c r="T1228" s="71"/>
      <c r="U1228" s="71"/>
      <c r="V1228" s="71"/>
      <c r="W1228" s="71"/>
      <c r="X1228" s="71"/>
      <c r="Y1228" s="71"/>
      <c r="Z1228" s="71"/>
    </row>
    <row r="1229" spans="1:26" ht="9.75" customHeight="1">
      <c r="A1229" s="71"/>
      <c r="B1229" s="71"/>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c r="Z1229" s="71"/>
    </row>
    <row r="1230" spans="1:26" ht="9.75" customHeight="1">
      <c r="A1230" s="71"/>
      <c r="B1230" s="71"/>
      <c r="C1230" s="71"/>
      <c r="D1230" s="71"/>
      <c r="E1230" s="71"/>
      <c r="F1230" s="71"/>
      <c r="G1230" s="71"/>
      <c r="H1230" s="71"/>
      <c r="I1230" s="71"/>
      <c r="J1230" s="71"/>
      <c r="K1230" s="71"/>
      <c r="L1230" s="71"/>
      <c r="M1230" s="71"/>
      <c r="N1230" s="71"/>
      <c r="O1230" s="71"/>
      <c r="P1230" s="71"/>
      <c r="Q1230" s="71"/>
      <c r="R1230" s="71"/>
      <c r="S1230" s="71"/>
      <c r="T1230" s="71"/>
      <c r="U1230" s="71"/>
      <c r="V1230" s="71"/>
      <c r="W1230" s="71"/>
      <c r="X1230" s="71"/>
      <c r="Y1230" s="71"/>
      <c r="Z1230" s="71"/>
    </row>
    <row r="1231" spans="1:26" ht="9.75" customHeight="1">
      <c r="A1231" s="71"/>
      <c r="B1231" s="71"/>
      <c r="C1231" s="71"/>
      <c r="D1231" s="71"/>
      <c r="E1231" s="71"/>
      <c r="F1231" s="71"/>
      <c r="G1231" s="71"/>
      <c r="H1231" s="71"/>
      <c r="I1231" s="71"/>
      <c r="J1231" s="71"/>
      <c r="K1231" s="71"/>
      <c r="L1231" s="71"/>
      <c r="M1231" s="71"/>
      <c r="N1231" s="71"/>
      <c r="O1231" s="71"/>
      <c r="P1231" s="71"/>
      <c r="Q1231" s="71"/>
      <c r="R1231" s="71"/>
      <c r="S1231" s="71"/>
      <c r="T1231" s="71"/>
      <c r="U1231" s="71"/>
      <c r="V1231" s="71"/>
      <c r="W1231" s="71"/>
      <c r="X1231" s="71"/>
      <c r="Y1231" s="71"/>
      <c r="Z1231" s="71"/>
    </row>
    <row r="1232" spans="1:26" ht="9.75" customHeight="1">
      <c r="A1232" s="71"/>
      <c r="B1232" s="71"/>
      <c r="C1232" s="71"/>
      <c r="D1232" s="71"/>
      <c r="E1232" s="71"/>
      <c r="F1232" s="71"/>
      <c r="G1232" s="71"/>
      <c r="H1232" s="71"/>
      <c r="I1232" s="71"/>
      <c r="J1232" s="71"/>
      <c r="K1232" s="71"/>
      <c r="L1232" s="71"/>
      <c r="M1232" s="71"/>
      <c r="N1232" s="71"/>
      <c r="O1232" s="71"/>
      <c r="P1232" s="71"/>
      <c r="Q1232" s="71"/>
      <c r="R1232" s="71"/>
      <c r="S1232" s="71"/>
      <c r="T1232" s="71"/>
      <c r="U1232" s="71"/>
      <c r="V1232" s="71"/>
      <c r="W1232" s="71"/>
      <c r="X1232" s="71"/>
      <c r="Y1232" s="71"/>
      <c r="Z1232" s="71"/>
    </row>
    <row r="1233" spans="1:26" ht="9.75" customHeight="1">
      <c r="A1233" s="71"/>
      <c r="B1233" s="71"/>
      <c r="C1233" s="71"/>
      <c r="D1233" s="71"/>
      <c r="E1233" s="71"/>
      <c r="F1233" s="71"/>
      <c r="G1233" s="71"/>
      <c r="H1233" s="71"/>
      <c r="I1233" s="71"/>
      <c r="J1233" s="71"/>
      <c r="K1233" s="71"/>
      <c r="L1233" s="71"/>
      <c r="M1233" s="71"/>
      <c r="N1233" s="71"/>
      <c r="O1233" s="71"/>
      <c r="P1233" s="71"/>
      <c r="Q1233" s="71"/>
      <c r="R1233" s="71"/>
      <c r="S1233" s="71"/>
      <c r="T1233" s="71"/>
      <c r="U1233" s="71"/>
      <c r="V1233" s="71"/>
      <c r="W1233" s="71"/>
      <c r="X1233" s="71"/>
      <c r="Y1233" s="71"/>
      <c r="Z1233" s="71"/>
    </row>
    <row r="1234" spans="1:26" ht="9.75" customHeight="1">
      <c r="A1234" s="71"/>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row>
    <row r="1235" spans="1:26" ht="9.75" customHeight="1">
      <c r="A1235" s="71"/>
      <c r="B1235" s="71"/>
      <c r="C1235" s="71"/>
      <c r="D1235" s="71"/>
      <c r="E1235" s="71"/>
      <c r="F1235" s="71"/>
      <c r="G1235" s="71"/>
      <c r="H1235" s="71"/>
      <c r="I1235" s="71"/>
      <c r="J1235" s="71"/>
      <c r="K1235" s="71"/>
      <c r="L1235" s="71"/>
      <c r="M1235" s="71"/>
      <c r="N1235" s="71"/>
      <c r="O1235" s="71"/>
      <c r="P1235" s="71"/>
      <c r="Q1235" s="71"/>
      <c r="R1235" s="71"/>
      <c r="S1235" s="71"/>
      <c r="T1235" s="71"/>
      <c r="U1235" s="71"/>
      <c r="V1235" s="71"/>
      <c r="W1235" s="71"/>
      <c r="X1235" s="71"/>
      <c r="Y1235" s="71"/>
      <c r="Z1235" s="71"/>
    </row>
    <row r="1236" spans="1:26" ht="9.75" customHeight="1">
      <c r="A1236" s="71"/>
      <c r="B1236" s="71"/>
      <c r="C1236" s="71"/>
      <c r="D1236" s="71"/>
      <c r="E1236" s="71"/>
      <c r="F1236" s="71"/>
      <c r="G1236" s="71"/>
      <c r="H1236" s="71"/>
      <c r="I1236" s="71"/>
      <c r="J1236" s="71"/>
      <c r="K1236" s="71"/>
      <c r="L1236" s="71"/>
      <c r="M1236" s="71"/>
      <c r="N1236" s="71"/>
      <c r="O1236" s="71"/>
      <c r="P1236" s="71"/>
      <c r="Q1236" s="71"/>
      <c r="R1236" s="71"/>
      <c r="S1236" s="71"/>
      <c r="T1236" s="71"/>
      <c r="U1236" s="71"/>
      <c r="V1236" s="71"/>
      <c r="W1236" s="71"/>
      <c r="X1236" s="71"/>
      <c r="Y1236" s="71"/>
      <c r="Z1236" s="71"/>
    </row>
    <row r="1237" spans="1:26" ht="9.75" customHeight="1">
      <c r="A1237" s="71"/>
      <c r="B1237" s="71"/>
      <c r="C1237" s="71"/>
      <c r="D1237" s="71"/>
      <c r="E1237" s="71"/>
      <c r="F1237" s="71"/>
      <c r="G1237" s="71"/>
      <c r="H1237" s="71"/>
      <c r="I1237" s="71"/>
      <c r="J1237" s="71"/>
      <c r="K1237" s="71"/>
      <c r="L1237" s="71"/>
      <c r="M1237" s="71"/>
      <c r="N1237" s="71"/>
      <c r="O1237" s="71"/>
      <c r="P1237" s="71"/>
      <c r="Q1237" s="71"/>
      <c r="R1237" s="71"/>
      <c r="S1237" s="71"/>
      <c r="T1237" s="71"/>
      <c r="U1237" s="71"/>
      <c r="V1237" s="71"/>
      <c r="W1237" s="71"/>
      <c r="X1237" s="71"/>
      <c r="Y1237" s="71"/>
      <c r="Z1237" s="71"/>
    </row>
    <row r="1238" spans="1:26" ht="9.75" customHeight="1">
      <c r="A1238" s="71"/>
      <c r="B1238" s="71"/>
      <c r="C1238" s="71"/>
      <c r="D1238" s="71"/>
      <c r="E1238" s="71"/>
      <c r="F1238" s="71"/>
      <c r="G1238" s="71"/>
      <c r="H1238" s="71"/>
      <c r="I1238" s="71"/>
      <c r="J1238" s="71"/>
      <c r="K1238" s="71"/>
      <c r="L1238" s="71"/>
      <c r="M1238" s="71"/>
      <c r="N1238" s="71"/>
      <c r="O1238" s="71"/>
      <c r="P1238" s="71"/>
      <c r="Q1238" s="71"/>
      <c r="R1238" s="71"/>
      <c r="S1238" s="71"/>
      <c r="T1238" s="71"/>
      <c r="U1238" s="71"/>
      <c r="V1238" s="71"/>
      <c r="W1238" s="71"/>
      <c r="X1238" s="71"/>
      <c r="Y1238" s="71"/>
      <c r="Z1238" s="71"/>
    </row>
    <row r="1239" spans="1:26" ht="9.75" customHeight="1">
      <c r="A1239" s="71"/>
      <c r="B1239" s="71"/>
      <c r="C1239" s="71"/>
      <c r="D1239" s="71"/>
      <c r="E1239" s="71"/>
      <c r="F1239" s="71"/>
      <c r="G1239" s="71"/>
      <c r="H1239" s="71"/>
      <c r="I1239" s="71"/>
      <c r="J1239" s="71"/>
      <c r="K1239" s="71"/>
      <c r="L1239" s="71"/>
      <c r="M1239" s="71"/>
      <c r="N1239" s="71"/>
      <c r="O1239" s="71"/>
      <c r="P1239" s="71"/>
      <c r="Q1239" s="71"/>
      <c r="R1239" s="71"/>
      <c r="S1239" s="71"/>
      <c r="T1239" s="71"/>
      <c r="U1239" s="71"/>
      <c r="V1239" s="71"/>
      <c r="W1239" s="71"/>
      <c r="X1239" s="71"/>
      <c r="Y1239" s="71"/>
      <c r="Z1239" s="71"/>
    </row>
    <row r="1240" spans="1:26" ht="9.75" customHeight="1">
      <c r="A1240" s="71"/>
      <c r="B1240" s="71"/>
      <c r="C1240" s="71"/>
      <c r="D1240" s="71"/>
      <c r="E1240" s="71"/>
      <c r="F1240" s="71"/>
      <c r="G1240" s="71"/>
      <c r="H1240" s="71"/>
      <c r="I1240" s="71"/>
      <c r="J1240" s="71"/>
      <c r="K1240" s="71"/>
      <c r="L1240" s="71"/>
      <c r="M1240" s="71"/>
      <c r="N1240" s="71"/>
      <c r="O1240" s="71"/>
      <c r="P1240" s="71"/>
      <c r="Q1240" s="71"/>
      <c r="R1240" s="71"/>
      <c r="S1240" s="71"/>
      <c r="T1240" s="71"/>
      <c r="U1240" s="71"/>
      <c r="V1240" s="71"/>
      <c r="W1240" s="71"/>
      <c r="X1240" s="71"/>
      <c r="Y1240" s="71"/>
      <c r="Z1240" s="71"/>
    </row>
    <row r="1241" spans="1:26" ht="9.75" customHeight="1">
      <c r="A1241" s="71"/>
      <c r="B1241" s="71"/>
      <c r="C1241" s="71"/>
      <c r="D1241" s="71"/>
      <c r="E1241" s="71"/>
      <c r="F1241" s="71"/>
      <c r="G1241" s="71"/>
      <c r="H1241" s="71"/>
      <c r="I1241" s="71"/>
      <c r="J1241" s="71"/>
      <c r="K1241" s="71"/>
      <c r="L1241" s="71"/>
      <c r="M1241" s="71"/>
      <c r="N1241" s="71"/>
      <c r="O1241" s="71"/>
      <c r="P1241" s="71"/>
      <c r="Q1241" s="71"/>
      <c r="R1241" s="71"/>
      <c r="S1241" s="71"/>
      <c r="T1241" s="71"/>
      <c r="U1241" s="71"/>
      <c r="V1241" s="71"/>
      <c r="W1241" s="71"/>
      <c r="X1241" s="71"/>
      <c r="Y1241" s="71"/>
      <c r="Z1241" s="71"/>
    </row>
    <row r="1242" spans="1:26" ht="9.75" customHeight="1">
      <c r="A1242" s="71"/>
      <c r="B1242" s="71"/>
      <c r="C1242" s="71"/>
      <c r="D1242" s="71"/>
      <c r="E1242" s="71"/>
      <c r="F1242" s="71"/>
      <c r="G1242" s="71"/>
      <c r="H1242" s="71"/>
      <c r="I1242" s="71"/>
      <c r="J1242" s="71"/>
      <c r="K1242" s="71"/>
      <c r="L1242" s="71"/>
      <c r="M1242" s="71"/>
      <c r="N1242" s="71"/>
      <c r="O1242" s="71"/>
      <c r="P1242" s="71"/>
      <c r="Q1242" s="71"/>
      <c r="R1242" s="71"/>
      <c r="S1242" s="71"/>
      <c r="T1242" s="71"/>
      <c r="U1242" s="71"/>
      <c r="V1242" s="71"/>
      <c r="W1242" s="71"/>
      <c r="X1242" s="71"/>
      <c r="Y1242" s="71"/>
      <c r="Z1242" s="71"/>
    </row>
    <row r="1243" spans="1:26" ht="9.75" customHeight="1">
      <c r="A1243" s="71"/>
      <c r="B1243" s="71"/>
      <c r="C1243" s="71"/>
      <c r="D1243" s="71"/>
      <c r="E1243" s="71"/>
      <c r="F1243" s="71"/>
      <c r="G1243" s="71"/>
      <c r="H1243" s="71"/>
      <c r="I1243" s="71"/>
      <c r="J1243" s="71"/>
      <c r="K1243" s="71"/>
      <c r="L1243" s="71"/>
      <c r="M1243" s="71"/>
      <c r="N1243" s="71"/>
      <c r="O1243" s="71"/>
      <c r="P1243" s="71"/>
      <c r="Q1243" s="71"/>
      <c r="R1243" s="71"/>
      <c r="S1243" s="71"/>
      <c r="T1243" s="71"/>
      <c r="U1243" s="71"/>
      <c r="V1243" s="71"/>
      <c r="W1243" s="71"/>
      <c r="X1243" s="71"/>
      <c r="Y1243" s="71"/>
      <c r="Z1243" s="71"/>
    </row>
    <row r="1244" spans="1:26" ht="9.75" customHeight="1">
      <c r="A1244" s="71"/>
      <c r="B1244" s="71"/>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c r="Z1244" s="71"/>
    </row>
    <row r="1245" spans="1:26" ht="9.75" customHeight="1">
      <c r="A1245" s="71"/>
      <c r="B1245" s="71"/>
      <c r="C1245" s="71"/>
      <c r="D1245" s="71"/>
      <c r="E1245" s="71"/>
      <c r="F1245" s="71"/>
      <c r="G1245" s="71"/>
      <c r="H1245" s="71"/>
      <c r="I1245" s="71"/>
      <c r="J1245" s="71"/>
      <c r="K1245" s="71"/>
      <c r="L1245" s="71"/>
      <c r="M1245" s="71"/>
      <c r="N1245" s="71"/>
      <c r="O1245" s="71"/>
      <c r="P1245" s="71"/>
      <c r="Q1245" s="71"/>
      <c r="R1245" s="71"/>
      <c r="S1245" s="71"/>
      <c r="T1245" s="71"/>
      <c r="U1245" s="71"/>
      <c r="V1245" s="71"/>
      <c r="W1245" s="71"/>
      <c r="X1245" s="71"/>
      <c r="Y1245" s="71"/>
      <c r="Z1245" s="71"/>
    </row>
    <row r="1246" spans="1:26" ht="9.75" customHeight="1">
      <c r="A1246" s="71"/>
      <c r="B1246" s="71"/>
      <c r="C1246" s="71"/>
      <c r="D1246" s="71"/>
      <c r="E1246" s="71"/>
      <c r="F1246" s="71"/>
      <c r="G1246" s="71"/>
      <c r="H1246" s="71"/>
      <c r="I1246" s="71"/>
      <c r="J1246" s="71"/>
      <c r="K1246" s="71"/>
      <c r="L1246" s="71"/>
      <c r="M1246" s="71"/>
      <c r="N1246" s="71"/>
      <c r="O1246" s="71"/>
      <c r="P1246" s="71"/>
      <c r="Q1246" s="71"/>
      <c r="R1246" s="71"/>
      <c r="S1246" s="71"/>
      <c r="T1246" s="71"/>
      <c r="U1246" s="71"/>
      <c r="V1246" s="71"/>
      <c r="W1246" s="71"/>
      <c r="X1246" s="71"/>
      <c r="Y1246" s="71"/>
      <c r="Z1246" s="71"/>
    </row>
    <row r="1247" spans="1:26" ht="9.75" customHeight="1">
      <c r="A1247" s="71"/>
      <c r="B1247" s="71"/>
      <c r="C1247" s="71"/>
      <c r="D1247" s="71"/>
      <c r="E1247" s="71"/>
      <c r="F1247" s="71"/>
      <c r="G1247" s="71"/>
      <c r="H1247" s="71"/>
      <c r="I1247" s="71"/>
      <c r="J1247" s="71"/>
      <c r="K1247" s="71"/>
      <c r="L1247" s="71"/>
      <c r="M1247" s="71"/>
      <c r="N1247" s="71"/>
      <c r="O1247" s="71"/>
      <c r="P1247" s="71"/>
      <c r="Q1247" s="71"/>
      <c r="R1247" s="71"/>
      <c r="S1247" s="71"/>
      <c r="T1247" s="71"/>
      <c r="U1247" s="71"/>
      <c r="V1247" s="71"/>
      <c r="W1247" s="71"/>
      <c r="X1247" s="71"/>
      <c r="Y1247" s="71"/>
      <c r="Z1247" s="71"/>
    </row>
    <row r="1248" spans="1:26" ht="9.75" customHeight="1">
      <c r="A1248" s="71"/>
      <c r="B1248" s="71"/>
      <c r="C1248" s="71"/>
      <c r="D1248" s="71"/>
      <c r="E1248" s="71"/>
      <c r="F1248" s="71"/>
      <c r="G1248" s="71"/>
      <c r="H1248" s="71"/>
      <c r="I1248" s="71"/>
      <c r="J1248" s="71"/>
      <c r="K1248" s="71"/>
      <c r="L1248" s="71"/>
      <c r="M1248" s="71"/>
      <c r="N1248" s="71"/>
      <c r="O1248" s="71"/>
      <c r="P1248" s="71"/>
      <c r="Q1248" s="71"/>
      <c r="R1248" s="71"/>
      <c r="S1248" s="71"/>
      <c r="T1248" s="71"/>
      <c r="U1248" s="71"/>
      <c r="V1248" s="71"/>
      <c r="W1248" s="71"/>
      <c r="X1248" s="71"/>
      <c r="Y1248" s="71"/>
      <c r="Z1248" s="71"/>
    </row>
    <row r="1249" spans="1:26" ht="9.75" customHeight="1">
      <c r="A1249" s="71"/>
      <c r="B1249" s="71"/>
      <c r="C1249" s="71"/>
      <c r="D1249" s="71"/>
      <c r="E1249" s="71"/>
      <c r="F1249" s="71"/>
      <c r="G1249" s="71"/>
      <c r="H1249" s="71"/>
      <c r="I1249" s="71"/>
      <c r="J1249" s="71"/>
      <c r="K1249" s="71"/>
      <c r="L1249" s="71"/>
      <c r="M1249" s="71"/>
      <c r="N1249" s="71"/>
      <c r="O1249" s="71"/>
      <c r="P1249" s="71"/>
      <c r="Q1249" s="71"/>
      <c r="R1249" s="71"/>
      <c r="S1249" s="71"/>
      <c r="T1249" s="71"/>
      <c r="U1249" s="71"/>
      <c r="V1249" s="71"/>
      <c r="W1249" s="71"/>
      <c r="X1249" s="71"/>
      <c r="Y1249" s="71"/>
      <c r="Z1249" s="71"/>
    </row>
    <row r="1250" spans="1:26" ht="9.75" customHeight="1">
      <c r="A1250" s="71"/>
      <c r="B1250" s="71"/>
      <c r="C1250" s="71"/>
      <c r="D1250" s="71"/>
      <c r="E1250" s="71"/>
      <c r="F1250" s="71"/>
      <c r="G1250" s="71"/>
      <c r="H1250" s="71"/>
      <c r="I1250" s="71"/>
      <c r="J1250" s="71"/>
      <c r="K1250" s="71"/>
      <c r="L1250" s="71"/>
      <c r="M1250" s="71"/>
      <c r="N1250" s="71"/>
      <c r="O1250" s="71"/>
      <c r="P1250" s="71"/>
      <c r="Q1250" s="71"/>
      <c r="R1250" s="71"/>
      <c r="S1250" s="71"/>
      <c r="T1250" s="71"/>
      <c r="U1250" s="71"/>
      <c r="V1250" s="71"/>
      <c r="W1250" s="71"/>
      <c r="X1250" s="71"/>
      <c r="Y1250" s="71"/>
      <c r="Z1250" s="71"/>
    </row>
    <row r="1251" spans="1:26" ht="9.75" customHeight="1">
      <c r="A1251" s="71"/>
      <c r="B1251" s="71"/>
      <c r="C1251" s="71"/>
      <c r="D1251" s="71"/>
      <c r="E1251" s="71"/>
      <c r="F1251" s="71"/>
      <c r="G1251" s="71"/>
      <c r="H1251" s="71"/>
      <c r="I1251" s="71"/>
      <c r="J1251" s="71"/>
      <c r="K1251" s="71"/>
      <c r="L1251" s="71"/>
      <c r="M1251" s="71"/>
      <c r="N1251" s="71"/>
      <c r="O1251" s="71"/>
      <c r="P1251" s="71"/>
      <c r="Q1251" s="71"/>
      <c r="R1251" s="71"/>
      <c r="S1251" s="71"/>
      <c r="T1251" s="71"/>
      <c r="U1251" s="71"/>
      <c r="V1251" s="71"/>
      <c r="W1251" s="71"/>
      <c r="X1251" s="71"/>
      <c r="Y1251" s="71"/>
      <c r="Z1251" s="71"/>
    </row>
    <row r="1252" spans="1:26" ht="9.75" customHeight="1">
      <c r="A1252" s="71"/>
      <c r="B1252" s="71"/>
      <c r="C1252" s="71"/>
      <c r="D1252" s="71"/>
      <c r="E1252" s="71"/>
      <c r="F1252" s="71"/>
      <c r="G1252" s="71"/>
      <c r="H1252" s="71"/>
      <c r="I1252" s="71"/>
      <c r="J1252" s="71"/>
      <c r="K1252" s="71"/>
      <c r="L1252" s="71"/>
      <c r="M1252" s="71"/>
      <c r="N1252" s="71"/>
      <c r="O1252" s="71"/>
      <c r="P1252" s="71"/>
      <c r="Q1252" s="71"/>
      <c r="R1252" s="71"/>
      <c r="S1252" s="71"/>
      <c r="T1252" s="71"/>
      <c r="U1252" s="71"/>
      <c r="V1252" s="71"/>
      <c r="W1252" s="71"/>
      <c r="X1252" s="71"/>
      <c r="Y1252" s="71"/>
      <c r="Z1252" s="71"/>
    </row>
    <row r="1253" spans="1:26" ht="9.75" customHeight="1">
      <c r="A1253" s="71"/>
      <c r="B1253" s="71"/>
      <c r="C1253" s="71"/>
      <c r="D1253" s="71"/>
      <c r="E1253" s="71"/>
      <c r="F1253" s="71"/>
      <c r="G1253" s="71"/>
      <c r="H1253" s="71"/>
      <c r="I1253" s="71"/>
      <c r="J1253" s="71"/>
      <c r="K1253" s="71"/>
      <c r="L1253" s="71"/>
      <c r="M1253" s="71"/>
      <c r="N1253" s="71"/>
      <c r="O1253" s="71"/>
      <c r="P1253" s="71"/>
      <c r="Q1253" s="71"/>
      <c r="R1253" s="71"/>
      <c r="S1253" s="71"/>
      <c r="T1253" s="71"/>
      <c r="U1253" s="71"/>
      <c r="V1253" s="71"/>
      <c r="W1253" s="71"/>
      <c r="X1253" s="71"/>
      <c r="Y1253" s="71"/>
      <c r="Z1253" s="71"/>
    </row>
    <row r="1254" spans="1:26" ht="9.75" customHeight="1">
      <c r="A1254" s="71"/>
      <c r="B1254" s="71"/>
      <c r="C1254" s="71"/>
      <c r="D1254" s="71"/>
      <c r="E1254" s="71"/>
      <c r="F1254" s="71"/>
      <c r="G1254" s="71"/>
      <c r="H1254" s="71"/>
      <c r="I1254" s="71"/>
      <c r="J1254" s="71"/>
      <c r="K1254" s="71"/>
      <c r="L1254" s="71"/>
      <c r="M1254" s="71"/>
      <c r="N1254" s="71"/>
      <c r="O1254" s="71"/>
      <c r="P1254" s="71"/>
      <c r="Q1254" s="71"/>
      <c r="R1254" s="71"/>
      <c r="S1254" s="71"/>
      <c r="T1254" s="71"/>
      <c r="U1254" s="71"/>
      <c r="V1254" s="71"/>
      <c r="W1254" s="71"/>
      <c r="X1254" s="71"/>
      <c r="Y1254" s="71"/>
      <c r="Z1254" s="71"/>
    </row>
    <row r="1255" spans="1:26" ht="9.75" customHeight="1">
      <c r="A1255" s="71"/>
      <c r="B1255" s="71"/>
      <c r="C1255" s="71"/>
      <c r="D1255" s="71"/>
      <c r="E1255" s="71"/>
      <c r="F1255" s="71"/>
      <c r="G1255" s="71"/>
      <c r="H1255" s="71"/>
      <c r="I1255" s="71"/>
      <c r="J1255" s="71"/>
      <c r="K1255" s="71"/>
      <c r="L1255" s="71"/>
      <c r="M1255" s="71"/>
      <c r="N1255" s="71"/>
      <c r="O1255" s="71"/>
      <c r="P1255" s="71"/>
      <c r="Q1255" s="71"/>
      <c r="R1255" s="71"/>
      <c r="S1255" s="71"/>
      <c r="T1255" s="71"/>
      <c r="U1255" s="71"/>
      <c r="V1255" s="71"/>
      <c r="W1255" s="71"/>
      <c r="X1255" s="71"/>
      <c r="Y1255" s="71"/>
      <c r="Z1255" s="71"/>
    </row>
    <row r="1256" spans="1:26" ht="9.75" customHeight="1">
      <c r="A1256" s="71"/>
      <c r="B1256" s="71"/>
      <c r="C1256" s="71"/>
      <c r="D1256" s="71"/>
      <c r="E1256" s="71"/>
      <c r="F1256" s="71"/>
      <c r="G1256" s="71"/>
      <c r="H1256" s="71"/>
      <c r="I1256" s="71"/>
      <c r="J1256" s="71"/>
      <c r="K1256" s="71"/>
      <c r="L1256" s="71"/>
      <c r="M1256" s="71"/>
      <c r="N1256" s="71"/>
      <c r="O1256" s="71"/>
      <c r="P1256" s="71"/>
      <c r="Q1256" s="71"/>
      <c r="R1256" s="71"/>
      <c r="S1256" s="71"/>
      <c r="T1256" s="71"/>
      <c r="U1256" s="71"/>
      <c r="V1256" s="71"/>
      <c r="W1256" s="71"/>
      <c r="X1256" s="71"/>
      <c r="Y1256" s="71"/>
      <c r="Z1256" s="71"/>
    </row>
    <row r="1257" spans="1:26" ht="9.75" customHeight="1">
      <c r="A1257" s="71"/>
      <c r="B1257" s="71"/>
      <c r="C1257" s="71"/>
      <c r="D1257" s="71"/>
      <c r="E1257" s="71"/>
      <c r="F1257" s="71"/>
      <c r="G1257" s="71"/>
      <c r="H1257" s="71"/>
      <c r="I1257" s="71"/>
      <c r="J1257" s="71"/>
      <c r="K1257" s="71"/>
      <c r="L1257" s="71"/>
      <c r="M1257" s="71"/>
      <c r="N1257" s="71"/>
      <c r="O1257" s="71"/>
      <c r="P1257" s="71"/>
      <c r="Q1257" s="71"/>
      <c r="R1257" s="71"/>
      <c r="S1257" s="71"/>
      <c r="T1257" s="71"/>
      <c r="U1257" s="71"/>
      <c r="V1257" s="71"/>
      <c r="W1257" s="71"/>
      <c r="X1257" s="71"/>
      <c r="Y1257" s="71"/>
      <c r="Z1257" s="71"/>
    </row>
    <row r="1258" spans="1:26" ht="9.75" customHeight="1">
      <c r="A1258" s="71"/>
      <c r="B1258" s="71"/>
      <c r="C1258" s="71"/>
      <c r="D1258" s="71"/>
      <c r="E1258" s="71"/>
      <c r="F1258" s="71"/>
      <c r="G1258" s="71"/>
      <c r="H1258" s="71"/>
      <c r="I1258" s="71"/>
      <c r="J1258" s="71"/>
      <c r="K1258" s="71"/>
      <c r="L1258" s="71"/>
      <c r="M1258" s="71"/>
      <c r="N1258" s="71"/>
      <c r="O1258" s="71"/>
      <c r="P1258" s="71"/>
      <c r="Q1258" s="71"/>
      <c r="R1258" s="71"/>
      <c r="S1258" s="71"/>
      <c r="T1258" s="71"/>
      <c r="U1258" s="71"/>
      <c r="V1258" s="71"/>
      <c r="W1258" s="71"/>
      <c r="X1258" s="71"/>
      <c r="Y1258" s="71"/>
      <c r="Z1258" s="71"/>
    </row>
    <row r="1259" spans="1:26" ht="9.75" customHeight="1">
      <c r="A1259" s="71"/>
      <c r="B1259" s="71"/>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c r="Z1259" s="71"/>
    </row>
    <row r="1260" spans="1:26" ht="9.75" customHeight="1">
      <c r="A1260" s="71"/>
      <c r="B1260" s="71"/>
      <c r="C1260" s="71"/>
      <c r="D1260" s="71"/>
      <c r="E1260" s="71"/>
      <c r="F1260" s="71"/>
      <c r="G1260" s="71"/>
      <c r="H1260" s="71"/>
      <c r="I1260" s="71"/>
      <c r="J1260" s="71"/>
      <c r="K1260" s="71"/>
      <c r="L1260" s="71"/>
      <c r="M1260" s="71"/>
      <c r="N1260" s="71"/>
      <c r="O1260" s="71"/>
      <c r="P1260" s="71"/>
      <c r="Q1260" s="71"/>
      <c r="R1260" s="71"/>
      <c r="S1260" s="71"/>
      <c r="T1260" s="71"/>
      <c r="U1260" s="71"/>
      <c r="V1260" s="71"/>
      <c r="W1260" s="71"/>
      <c r="X1260" s="71"/>
      <c r="Y1260" s="71"/>
      <c r="Z1260" s="71"/>
    </row>
    <row r="1261" spans="1:26" ht="9.75" customHeight="1">
      <c r="A1261" s="71"/>
      <c r="B1261" s="71"/>
      <c r="C1261" s="71"/>
      <c r="D1261" s="71"/>
      <c r="E1261" s="71"/>
      <c r="F1261" s="71"/>
      <c r="G1261" s="71"/>
      <c r="H1261" s="71"/>
      <c r="I1261" s="71"/>
      <c r="J1261" s="71"/>
      <c r="K1261" s="71"/>
      <c r="L1261" s="71"/>
      <c r="M1261" s="71"/>
      <c r="N1261" s="71"/>
      <c r="O1261" s="71"/>
      <c r="P1261" s="71"/>
      <c r="Q1261" s="71"/>
      <c r="R1261" s="71"/>
      <c r="S1261" s="71"/>
      <c r="T1261" s="71"/>
      <c r="U1261" s="71"/>
      <c r="V1261" s="71"/>
      <c r="W1261" s="71"/>
      <c r="X1261" s="71"/>
      <c r="Y1261" s="71"/>
      <c r="Z1261" s="71"/>
    </row>
    <row r="1262" spans="1:26" ht="9.75" customHeight="1">
      <c r="A1262" s="71"/>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row>
    <row r="1263" spans="1:26" ht="9.75" customHeight="1">
      <c r="A1263" s="71"/>
      <c r="B1263" s="71"/>
      <c r="C1263" s="71"/>
      <c r="D1263" s="71"/>
      <c r="E1263" s="71"/>
      <c r="F1263" s="71"/>
      <c r="G1263" s="71"/>
      <c r="H1263" s="71"/>
      <c r="I1263" s="71"/>
      <c r="J1263" s="71"/>
      <c r="K1263" s="71"/>
      <c r="L1263" s="71"/>
      <c r="M1263" s="71"/>
      <c r="N1263" s="71"/>
      <c r="O1263" s="71"/>
      <c r="P1263" s="71"/>
      <c r="Q1263" s="71"/>
      <c r="R1263" s="71"/>
      <c r="S1263" s="71"/>
      <c r="T1263" s="71"/>
      <c r="U1263" s="71"/>
      <c r="V1263" s="71"/>
      <c r="W1263" s="71"/>
      <c r="X1263" s="71"/>
      <c r="Y1263" s="71"/>
      <c r="Z1263" s="71"/>
    </row>
    <row r="1264" spans="1:26" ht="9.75" customHeight="1">
      <c r="A1264" s="71"/>
      <c r="B1264" s="71"/>
      <c r="C1264" s="71"/>
      <c r="D1264" s="71"/>
      <c r="E1264" s="71"/>
      <c r="F1264" s="71"/>
      <c r="G1264" s="71"/>
      <c r="H1264" s="71"/>
      <c r="I1264" s="71"/>
      <c r="J1264" s="71"/>
      <c r="K1264" s="71"/>
      <c r="L1264" s="71"/>
      <c r="M1264" s="71"/>
      <c r="N1264" s="71"/>
      <c r="O1264" s="71"/>
      <c r="P1264" s="71"/>
      <c r="Q1264" s="71"/>
      <c r="R1264" s="71"/>
      <c r="S1264" s="71"/>
      <c r="T1264" s="71"/>
      <c r="U1264" s="71"/>
      <c r="V1264" s="71"/>
      <c r="W1264" s="71"/>
      <c r="X1264" s="71"/>
      <c r="Y1264" s="71"/>
      <c r="Z1264" s="71"/>
    </row>
    <row r="1265" spans="1:26" ht="9.75" customHeight="1">
      <c r="A1265" s="71"/>
      <c r="B1265" s="71"/>
      <c r="C1265" s="71"/>
      <c r="D1265" s="71"/>
      <c r="E1265" s="71"/>
      <c r="F1265" s="71"/>
      <c r="G1265" s="71"/>
      <c r="H1265" s="71"/>
      <c r="I1265" s="71"/>
      <c r="J1265" s="71"/>
      <c r="K1265" s="71"/>
      <c r="L1265" s="71"/>
      <c r="M1265" s="71"/>
      <c r="N1265" s="71"/>
      <c r="O1265" s="71"/>
      <c r="P1265" s="71"/>
      <c r="Q1265" s="71"/>
      <c r="R1265" s="71"/>
      <c r="S1265" s="71"/>
      <c r="T1265" s="71"/>
      <c r="U1265" s="71"/>
      <c r="V1265" s="71"/>
      <c r="W1265" s="71"/>
      <c r="X1265" s="71"/>
      <c r="Y1265" s="71"/>
      <c r="Z1265" s="71"/>
    </row>
    <row r="1266" spans="1:26" ht="9.75" customHeight="1">
      <c r="A1266" s="71"/>
      <c r="B1266" s="71"/>
      <c r="C1266" s="71"/>
      <c r="D1266" s="71"/>
      <c r="E1266" s="71"/>
      <c r="F1266" s="71"/>
      <c r="G1266" s="71"/>
      <c r="H1266" s="71"/>
      <c r="I1266" s="71"/>
      <c r="J1266" s="71"/>
      <c r="K1266" s="71"/>
      <c r="L1266" s="71"/>
      <c r="M1266" s="71"/>
      <c r="N1266" s="71"/>
      <c r="O1266" s="71"/>
      <c r="P1266" s="71"/>
      <c r="Q1266" s="71"/>
      <c r="R1266" s="71"/>
      <c r="S1266" s="71"/>
      <c r="T1266" s="71"/>
      <c r="U1266" s="71"/>
      <c r="V1266" s="71"/>
      <c r="W1266" s="71"/>
      <c r="X1266" s="71"/>
      <c r="Y1266" s="71"/>
      <c r="Z1266" s="71"/>
    </row>
    <row r="1267" spans="1:26" ht="9.75" customHeight="1">
      <c r="A1267" s="71"/>
      <c r="B1267" s="71"/>
      <c r="C1267" s="71"/>
      <c r="D1267" s="71"/>
      <c r="E1267" s="71"/>
      <c r="F1267" s="71"/>
      <c r="G1267" s="71"/>
      <c r="H1267" s="71"/>
      <c r="I1267" s="71"/>
      <c r="J1267" s="71"/>
      <c r="K1267" s="71"/>
      <c r="L1267" s="71"/>
      <c r="M1267" s="71"/>
      <c r="N1267" s="71"/>
      <c r="O1267" s="71"/>
      <c r="P1267" s="71"/>
      <c r="Q1267" s="71"/>
      <c r="R1267" s="71"/>
      <c r="S1267" s="71"/>
      <c r="T1267" s="71"/>
      <c r="U1267" s="71"/>
      <c r="V1267" s="71"/>
      <c r="W1267" s="71"/>
      <c r="X1267" s="71"/>
      <c r="Y1267" s="71"/>
      <c r="Z1267" s="71"/>
    </row>
    <row r="1268" spans="1:26" ht="9.75" customHeight="1">
      <c r="A1268" s="71"/>
      <c r="B1268" s="71"/>
      <c r="C1268" s="71"/>
      <c r="D1268" s="71"/>
      <c r="E1268" s="71"/>
      <c r="F1268" s="71"/>
      <c r="G1268" s="71"/>
      <c r="H1268" s="71"/>
      <c r="I1268" s="71"/>
      <c r="J1268" s="71"/>
      <c r="K1268" s="71"/>
      <c r="L1268" s="71"/>
      <c r="M1268" s="71"/>
      <c r="N1268" s="71"/>
      <c r="O1268" s="71"/>
      <c r="P1268" s="71"/>
      <c r="Q1268" s="71"/>
      <c r="R1268" s="71"/>
      <c r="S1268" s="71"/>
      <c r="T1268" s="71"/>
      <c r="U1268" s="71"/>
      <c r="V1268" s="71"/>
      <c r="W1268" s="71"/>
      <c r="X1268" s="71"/>
      <c r="Y1268" s="71"/>
      <c r="Z1268" s="71"/>
    </row>
    <row r="1269" spans="1:26" ht="9.75" customHeight="1">
      <c r="A1269" s="71"/>
      <c r="B1269" s="71"/>
      <c r="C1269" s="71"/>
      <c r="D1269" s="71"/>
      <c r="E1269" s="71"/>
      <c r="F1269" s="71"/>
      <c r="G1269" s="71"/>
      <c r="H1269" s="71"/>
      <c r="I1269" s="71"/>
      <c r="J1269" s="71"/>
      <c r="K1269" s="71"/>
      <c r="L1269" s="71"/>
      <c r="M1269" s="71"/>
      <c r="N1269" s="71"/>
      <c r="O1269" s="71"/>
      <c r="P1269" s="71"/>
      <c r="Q1269" s="71"/>
      <c r="R1269" s="71"/>
      <c r="S1269" s="71"/>
      <c r="T1269" s="71"/>
      <c r="U1269" s="71"/>
      <c r="V1269" s="71"/>
      <c r="W1269" s="71"/>
      <c r="X1269" s="71"/>
      <c r="Y1269" s="71"/>
      <c r="Z1269" s="71"/>
    </row>
    <row r="1270" spans="1:26" ht="9.75" customHeight="1">
      <c r="A1270" s="71"/>
      <c r="B1270" s="71"/>
      <c r="C1270" s="71"/>
      <c r="D1270" s="71"/>
      <c r="E1270" s="71"/>
      <c r="F1270" s="71"/>
      <c r="G1270" s="71"/>
      <c r="H1270" s="71"/>
      <c r="I1270" s="71"/>
      <c r="J1270" s="71"/>
      <c r="K1270" s="71"/>
      <c r="L1270" s="71"/>
      <c r="M1270" s="71"/>
      <c r="N1270" s="71"/>
      <c r="O1270" s="71"/>
      <c r="P1270" s="71"/>
      <c r="Q1270" s="71"/>
      <c r="R1270" s="71"/>
      <c r="S1270" s="71"/>
      <c r="T1270" s="71"/>
      <c r="U1270" s="71"/>
      <c r="V1270" s="71"/>
      <c r="W1270" s="71"/>
      <c r="X1270" s="71"/>
      <c r="Y1270" s="71"/>
      <c r="Z1270" s="71"/>
    </row>
    <row r="1271" spans="1:26" ht="9.75" customHeight="1">
      <c r="A1271" s="71"/>
      <c r="B1271" s="71"/>
      <c r="C1271" s="71"/>
      <c r="D1271" s="71"/>
      <c r="E1271" s="71"/>
      <c r="F1271" s="71"/>
      <c r="G1271" s="71"/>
      <c r="H1271" s="71"/>
      <c r="I1271" s="71"/>
      <c r="J1271" s="71"/>
      <c r="K1271" s="71"/>
      <c r="L1271" s="71"/>
      <c r="M1271" s="71"/>
      <c r="N1271" s="71"/>
      <c r="O1271" s="71"/>
      <c r="P1271" s="71"/>
      <c r="Q1271" s="71"/>
      <c r="R1271" s="71"/>
      <c r="S1271" s="71"/>
      <c r="T1271" s="71"/>
      <c r="U1271" s="71"/>
      <c r="V1271" s="71"/>
      <c r="W1271" s="71"/>
      <c r="X1271" s="71"/>
      <c r="Y1271" s="71"/>
      <c r="Z1271" s="71"/>
    </row>
    <row r="1272" spans="1:26" ht="9.75" customHeight="1">
      <c r="A1272" s="71"/>
      <c r="B1272" s="71"/>
      <c r="C1272" s="71"/>
      <c r="D1272" s="71"/>
      <c r="E1272" s="71"/>
      <c r="F1272" s="71"/>
      <c r="G1272" s="71"/>
      <c r="H1272" s="71"/>
      <c r="I1272" s="71"/>
      <c r="J1272" s="71"/>
      <c r="K1272" s="71"/>
      <c r="L1272" s="71"/>
      <c r="M1272" s="71"/>
      <c r="N1272" s="71"/>
      <c r="O1272" s="71"/>
      <c r="P1272" s="71"/>
      <c r="Q1272" s="71"/>
      <c r="R1272" s="71"/>
      <c r="S1272" s="71"/>
      <c r="T1272" s="71"/>
      <c r="U1272" s="71"/>
      <c r="V1272" s="71"/>
      <c r="W1272" s="71"/>
      <c r="X1272" s="71"/>
      <c r="Y1272" s="71"/>
      <c r="Z1272" s="71"/>
    </row>
    <row r="1273" spans="1:26" ht="9.75" customHeight="1">
      <c r="A1273" s="71"/>
      <c r="B1273" s="71"/>
      <c r="C1273" s="71"/>
      <c r="D1273" s="71"/>
      <c r="E1273" s="71"/>
      <c r="F1273" s="71"/>
      <c r="G1273" s="71"/>
      <c r="H1273" s="71"/>
      <c r="I1273" s="71"/>
      <c r="J1273" s="71"/>
      <c r="K1273" s="71"/>
      <c r="L1273" s="71"/>
      <c r="M1273" s="71"/>
      <c r="N1273" s="71"/>
      <c r="O1273" s="71"/>
      <c r="P1273" s="71"/>
      <c r="Q1273" s="71"/>
      <c r="R1273" s="71"/>
      <c r="S1273" s="71"/>
      <c r="T1273" s="71"/>
      <c r="U1273" s="71"/>
      <c r="V1273" s="71"/>
      <c r="W1273" s="71"/>
      <c r="X1273" s="71"/>
      <c r="Y1273" s="71"/>
      <c r="Z1273" s="71"/>
    </row>
    <row r="1274" spans="1:26" ht="9.75" customHeight="1">
      <c r="A1274" s="71"/>
      <c r="B1274" s="71"/>
      <c r="C1274" s="71"/>
      <c r="D1274" s="71"/>
      <c r="E1274" s="71"/>
      <c r="F1274" s="71"/>
      <c r="G1274" s="71"/>
      <c r="H1274" s="71"/>
      <c r="I1274" s="71"/>
      <c r="J1274" s="71"/>
      <c r="K1274" s="71"/>
      <c r="L1274" s="71"/>
      <c r="M1274" s="71"/>
      <c r="N1274" s="71"/>
      <c r="O1274" s="71"/>
      <c r="P1274" s="71"/>
      <c r="Q1274" s="71"/>
      <c r="R1274" s="71"/>
      <c r="S1274" s="71"/>
      <c r="T1274" s="71"/>
      <c r="U1274" s="71"/>
      <c r="V1274" s="71"/>
      <c r="W1274" s="71"/>
      <c r="X1274" s="71"/>
      <c r="Y1274" s="71"/>
      <c r="Z1274" s="71"/>
    </row>
    <row r="1275" spans="1:26" ht="9.75" customHeight="1">
      <c r="A1275" s="71"/>
      <c r="B1275" s="71"/>
      <c r="C1275" s="71"/>
      <c r="D1275" s="71"/>
      <c r="E1275" s="71"/>
      <c r="F1275" s="71"/>
      <c r="G1275" s="71"/>
      <c r="H1275" s="71"/>
      <c r="I1275" s="71"/>
      <c r="J1275" s="71"/>
      <c r="K1275" s="71"/>
      <c r="L1275" s="71"/>
      <c r="M1275" s="71"/>
      <c r="N1275" s="71"/>
      <c r="O1275" s="71"/>
      <c r="P1275" s="71"/>
      <c r="Q1275" s="71"/>
      <c r="R1275" s="71"/>
      <c r="S1275" s="71"/>
      <c r="T1275" s="71"/>
      <c r="U1275" s="71"/>
      <c r="V1275" s="71"/>
      <c r="W1275" s="71"/>
      <c r="X1275" s="71"/>
      <c r="Y1275" s="71"/>
      <c r="Z1275" s="71"/>
    </row>
    <row r="1276" spans="1:26" ht="9.75" customHeight="1">
      <c r="A1276" s="71"/>
      <c r="B1276" s="71"/>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c r="Z1276" s="71"/>
    </row>
    <row r="1277" spans="1:26" ht="9.75" customHeight="1">
      <c r="A1277" s="71"/>
      <c r="B1277" s="71"/>
      <c r="C1277" s="71"/>
      <c r="D1277" s="71"/>
      <c r="E1277" s="71"/>
      <c r="F1277" s="71"/>
      <c r="G1277" s="71"/>
      <c r="H1277" s="71"/>
      <c r="I1277" s="71"/>
      <c r="J1277" s="71"/>
      <c r="K1277" s="71"/>
      <c r="L1277" s="71"/>
      <c r="M1277" s="71"/>
      <c r="N1277" s="71"/>
      <c r="O1277" s="71"/>
      <c r="P1277" s="71"/>
      <c r="Q1277" s="71"/>
      <c r="R1277" s="71"/>
      <c r="S1277" s="71"/>
      <c r="T1277" s="71"/>
      <c r="U1277" s="71"/>
      <c r="V1277" s="71"/>
      <c r="W1277" s="71"/>
      <c r="X1277" s="71"/>
      <c r="Y1277" s="71"/>
      <c r="Z1277" s="71"/>
    </row>
    <row r="1278" spans="1:26" ht="9.75" customHeight="1">
      <c r="A1278" s="71"/>
      <c r="B1278" s="71"/>
      <c r="C1278" s="71"/>
      <c r="D1278" s="71"/>
      <c r="E1278" s="71"/>
      <c r="F1278" s="71"/>
      <c r="G1278" s="71"/>
      <c r="H1278" s="71"/>
      <c r="I1278" s="71"/>
      <c r="J1278" s="71"/>
      <c r="K1278" s="71"/>
      <c r="L1278" s="71"/>
      <c r="M1278" s="71"/>
      <c r="N1278" s="71"/>
      <c r="O1278" s="71"/>
      <c r="P1278" s="71"/>
      <c r="Q1278" s="71"/>
      <c r="R1278" s="71"/>
      <c r="S1278" s="71"/>
      <c r="T1278" s="71"/>
      <c r="U1278" s="71"/>
      <c r="V1278" s="71"/>
      <c r="W1278" s="71"/>
      <c r="X1278" s="71"/>
      <c r="Y1278" s="71"/>
      <c r="Z1278" s="71"/>
    </row>
    <row r="1279" spans="1:26" ht="9.75" customHeight="1">
      <c r="A1279" s="71"/>
      <c r="B1279" s="71"/>
      <c r="C1279" s="71"/>
      <c r="D1279" s="71"/>
      <c r="E1279" s="71"/>
      <c r="F1279" s="71"/>
      <c r="G1279" s="71"/>
      <c r="H1279" s="71"/>
      <c r="I1279" s="71"/>
      <c r="J1279" s="71"/>
      <c r="K1279" s="71"/>
      <c r="L1279" s="71"/>
      <c r="M1279" s="71"/>
      <c r="N1279" s="71"/>
      <c r="O1279" s="71"/>
      <c r="P1279" s="71"/>
      <c r="Q1279" s="71"/>
      <c r="R1279" s="71"/>
      <c r="S1279" s="71"/>
      <c r="T1279" s="71"/>
      <c r="U1279" s="71"/>
      <c r="V1279" s="71"/>
      <c r="W1279" s="71"/>
      <c r="X1279" s="71"/>
      <c r="Y1279" s="71"/>
      <c r="Z1279" s="71"/>
    </row>
    <row r="1280" spans="1:26" ht="9.75" customHeight="1">
      <c r="A1280" s="71"/>
      <c r="B1280" s="71"/>
      <c r="C1280" s="71"/>
      <c r="D1280" s="71"/>
      <c r="E1280" s="71"/>
      <c r="F1280" s="71"/>
      <c r="G1280" s="71"/>
      <c r="H1280" s="71"/>
      <c r="I1280" s="71"/>
      <c r="J1280" s="71"/>
      <c r="K1280" s="71"/>
      <c r="L1280" s="71"/>
      <c r="M1280" s="71"/>
      <c r="N1280" s="71"/>
      <c r="O1280" s="71"/>
      <c r="P1280" s="71"/>
      <c r="Q1280" s="71"/>
      <c r="R1280" s="71"/>
      <c r="S1280" s="71"/>
      <c r="T1280" s="71"/>
      <c r="U1280" s="71"/>
      <c r="V1280" s="71"/>
      <c r="W1280" s="71"/>
      <c r="X1280" s="71"/>
      <c r="Y1280" s="71"/>
      <c r="Z1280" s="71"/>
    </row>
    <row r="1281" spans="1:26" ht="9.75" customHeight="1">
      <c r="A1281" s="71"/>
      <c r="B1281" s="71"/>
      <c r="C1281" s="71"/>
      <c r="D1281" s="71"/>
      <c r="E1281" s="71"/>
      <c r="F1281" s="71"/>
      <c r="G1281" s="71"/>
      <c r="H1281" s="71"/>
      <c r="I1281" s="71"/>
      <c r="J1281" s="71"/>
      <c r="K1281" s="71"/>
      <c r="L1281" s="71"/>
      <c r="M1281" s="71"/>
      <c r="N1281" s="71"/>
      <c r="O1281" s="71"/>
      <c r="P1281" s="71"/>
      <c r="Q1281" s="71"/>
      <c r="R1281" s="71"/>
      <c r="S1281" s="71"/>
      <c r="T1281" s="71"/>
      <c r="U1281" s="71"/>
      <c r="V1281" s="71"/>
      <c r="W1281" s="71"/>
      <c r="X1281" s="71"/>
      <c r="Y1281" s="71"/>
      <c r="Z1281" s="71"/>
    </row>
    <row r="1282" spans="1:26" ht="9.75" customHeight="1">
      <c r="A1282" s="71"/>
      <c r="B1282" s="71"/>
      <c r="C1282" s="71"/>
      <c r="D1282" s="71"/>
      <c r="E1282" s="71"/>
      <c r="F1282" s="71"/>
      <c r="G1282" s="71"/>
      <c r="H1282" s="71"/>
      <c r="I1282" s="71"/>
      <c r="J1282" s="71"/>
      <c r="K1282" s="71"/>
      <c r="L1282" s="71"/>
      <c r="M1282" s="71"/>
      <c r="N1282" s="71"/>
      <c r="O1282" s="71"/>
      <c r="P1282" s="71"/>
      <c r="Q1282" s="71"/>
      <c r="R1282" s="71"/>
      <c r="S1282" s="71"/>
      <c r="T1282" s="71"/>
      <c r="U1282" s="71"/>
      <c r="V1282" s="71"/>
      <c r="W1282" s="71"/>
      <c r="X1282" s="71"/>
      <c r="Y1282" s="71"/>
      <c r="Z1282" s="71"/>
    </row>
    <row r="1283" spans="1:26" ht="9.75" customHeight="1">
      <c r="A1283" s="71"/>
      <c r="B1283" s="71"/>
      <c r="C1283" s="71"/>
      <c r="D1283" s="71"/>
      <c r="E1283" s="71"/>
      <c r="F1283" s="71"/>
      <c r="G1283" s="71"/>
      <c r="H1283" s="71"/>
      <c r="I1283" s="71"/>
      <c r="J1283" s="71"/>
      <c r="K1283" s="71"/>
      <c r="L1283" s="71"/>
      <c r="M1283" s="71"/>
      <c r="N1283" s="71"/>
      <c r="O1283" s="71"/>
      <c r="P1283" s="71"/>
      <c r="Q1283" s="71"/>
      <c r="R1283" s="71"/>
      <c r="S1283" s="71"/>
      <c r="T1283" s="71"/>
      <c r="U1283" s="71"/>
      <c r="V1283" s="71"/>
      <c r="W1283" s="71"/>
      <c r="X1283" s="71"/>
      <c r="Y1283" s="71"/>
      <c r="Z1283" s="71"/>
    </row>
    <row r="1284" spans="1:26" ht="9.75" customHeight="1">
      <c r="A1284" s="71"/>
      <c r="B1284" s="71"/>
      <c r="C1284" s="71"/>
      <c r="D1284" s="71"/>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row>
    <row r="1285" spans="1:26" ht="9.75" customHeight="1">
      <c r="A1285" s="71"/>
      <c r="B1285" s="71"/>
      <c r="C1285" s="71"/>
      <c r="D1285" s="71"/>
      <c r="E1285" s="71"/>
      <c r="F1285" s="71"/>
      <c r="G1285" s="71"/>
      <c r="H1285" s="71"/>
      <c r="I1285" s="71"/>
      <c r="J1285" s="71"/>
      <c r="K1285" s="71"/>
      <c r="L1285" s="71"/>
      <c r="M1285" s="71"/>
      <c r="N1285" s="71"/>
      <c r="O1285" s="71"/>
      <c r="P1285" s="71"/>
      <c r="Q1285" s="71"/>
      <c r="R1285" s="71"/>
      <c r="S1285" s="71"/>
      <c r="T1285" s="71"/>
      <c r="U1285" s="71"/>
      <c r="V1285" s="71"/>
      <c r="W1285" s="71"/>
      <c r="X1285" s="71"/>
      <c r="Y1285" s="71"/>
      <c r="Z1285" s="71"/>
    </row>
    <row r="1286" spans="1:26" ht="9.75" customHeight="1">
      <c r="A1286" s="71"/>
      <c r="B1286" s="71"/>
      <c r="C1286" s="71"/>
      <c r="D1286" s="71"/>
      <c r="E1286" s="71"/>
      <c r="F1286" s="71"/>
      <c r="G1286" s="71"/>
      <c r="H1286" s="71"/>
      <c r="I1286" s="71"/>
      <c r="J1286" s="71"/>
      <c r="K1286" s="71"/>
      <c r="L1286" s="71"/>
      <c r="M1286" s="71"/>
      <c r="N1286" s="71"/>
      <c r="O1286" s="71"/>
      <c r="P1286" s="71"/>
      <c r="Q1286" s="71"/>
      <c r="R1286" s="71"/>
      <c r="S1286" s="71"/>
      <c r="T1286" s="71"/>
      <c r="U1286" s="71"/>
      <c r="V1286" s="71"/>
      <c r="W1286" s="71"/>
      <c r="X1286" s="71"/>
      <c r="Y1286" s="71"/>
      <c r="Z1286" s="71"/>
    </row>
    <row r="1287" spans="1:26" ht="9.75" customHeight="1">
      <c r="A1287" s="71"/>
      <c r="B1287" s="71"/>
      <c r="C1287" s="71"/>
      <c r="D1287" s="71"/>
      <c r="E1287" s="71"/>
      <c r="F1287" s="71"/>
      <c r="G1287" s="71"/>
      <c r="H1287" s="71"/>
      <c r="I1287" s="71"/>
      <c r="J1287" s="71"/>
      <c r="K1287" s="71"/>
      <c r="L1287" s="71"/>
      <c r="M1287" s="71"/>
      <c r="N1287" s="71"/>
      <c r="O1287" s="71"/>
      <c r="P1287" s="71"/>
      <c r="Q1287" s="71"/>
      <c r="R1287" s="71"/>
      <c r="S1287" s="71"/>
      <c r="T1287" s="71"/>
      <c r="U1287" s="71"/>
      <c r="V1287" s="71"/>
      <c r="W1287" s="71"/>
      <c r="X1287" s="71"/>
      <c r="Y1287" s="71"/>
      <c r="Z1287" s="71"/>
    </row>
    <row r="1288" spans="1:26" ht="9.75" customHeight="1">
      <c r="A1288" s="71"/>
      <c r="B1288" s="71"/>
      <c r="C1288" s="71"/>
      <c r="D1288" s="71"/>
      <c r="E1288" s="71"/>
      <c r="F1288" s="71"/>
      <c r="G1288" s="71"/>
      <c r="H1288" s="71"/>
      <c r="I1288" s="71"/>
      <c r="J1288" s="71"/>
      <c r="K1288" s="71"/>
      <c r="L1288" s="71"/>
      <c r="M1288" s="71"/>
      <c r="N1288" s="71"/>
      <c r="O1288" s="71"/>
      <c r="P1288" s="71"/>
      <c r="Q1288" s="71"/>
      <c r="R1288" s="71"/>
      <c r="S1288" s="71"/>
      <c r="T1288" s="71"/>
      <c r="U1288" s="71"/>
      <c r="V1288" s="71"/>
      <c r="W1288" s="71"/>
      <c r="X1288" s="71"/>
      <c r="Y1288" s="71"/>
      <c r="Z1288" s="71"/>
    </row>
    <row r="1289" spans="1:26" ht="9.75" customHeight="1">
      <c r="A1289" s="71"/>
      <c r="B1289" s="71"/>
      <c r="C1289" s="71"/>
      <c r="D1289" s="71"/>
      <c r="E1289" s="71"/>
      <c r="F1289" s="71"/>
      <c r="G1289" s="71"/>
      <c r="H1289" s="71"/>
      <c r="I1289" s="71"/>
      <c r="J1289" s="71"/>
      <c r="K1289" s="71"/>
      <c r="L1289" s="71"/>
      <c r="M1289" s="71"/>
      <c r="N1289" s="71"/>
      <c r="O1289" s="71"/>
      <c r="P1289" s="71"/>
      <c r="Q1289" s="71"/>
      <c r="R1289" s="71"/>
      <c r="S1289" s="71"/>
      <c r="T1289" s="71"/>
      <c r="U1289" s="71"/>
      <c r="V1289" s="71"/>
      <c r="W1289" s="71"/>
      <c r="X1289" s="71"/>
      <c r="Y1289" s="71"/>
      <c r="Z1289" s="71"/>
    </row>
    <row r="1290" spans="1:26" ht="9.75" customHeight="1">
      <c r="A1290" s="71"/>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row>
    <row r="1291" spans="1:26" ht="9.75" customHeight="1">
      <c r="A1291" s="71"/>
      <c r="B1291" s="71"/>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c r="Z1291" s="71"/>
    </row>
    <row r="1292" spans="1:26" ht="9.75" customHeight="1">
      <c r="A1292" s="71"/>
      <c r="B1292" s="71"/>
      <c r="C1292" s="71"/>
      <c r="D1292" s="71"/>
      <c r="E1292" s="71"/>
      <c r="F1292" s="71"/>
      <c r="G1292" s="71"/>
      <c r="H1292" s="71"/>
      <c r="I1292" s="71"/>
      <c r="J1292" s="71"/>
      <c r="K1292" s="71"/>
      <c r="L1292" s="71"/>
      <c r="M1292" s="71"/>
      <c r="N1292" s="71"/>
      <c r="O1292" s="71"/>
      <c r="P1292" s="71"/>
      <c r="Q1292" s="71"/>
      <c r="R1292" s="71"/>
      <c r="S1292" s="71"/>
      <c r="T1292" s="71"/>
      <c r="U1292" s="71"/>
      <c r="V1292" s="71"/>
      <c r="W1292" s="71"/>
      <c r="X1292" s="71"/>
      <c r="Y1292" s="71"/>
      <c r="Z1292" s="71"/>
    </row>
    <row r="1293" spans="1:26" ht="9.75" customHeight="1">
      <c r="A1293" s="71"/>
      <c r="B1293" s="71"/>
      <c r="C1293" s="71"/>
      <c r="D1293" s="71"/>
      <c r="E1293" s="71"/>
      <c r="F1293" s="71"/>
      <c r="G1293" s="71"/>
      <c r="H1293" s="71"/>
      <c r="I1293" s="71"/>
      <c r="J1293" s="71"/>
      <c r="K1293" s="71"/>
      <c r="L1293" s="71"/>
      <c r="M1293" s="71"/>
      <c r="N1293" s="71"/>
      <c r="O1293" s="71"/>
      <c r="P1293" s="71"/>
      <c r="Q1293" s="71"/>
      <c r="R1293" s="71"/>
      <c r="S1293" s="71"/>
      <c r="T1293" s="71"/>
      <c r="U1293" s="71"/>
      <c r="V1293" s="71"/>
      <c r="W1293" s="71"/>
      <c r="X1293" s="71"/>
      <c r="Y1293" s="71"/>
      <c r="Z1293" s="71"/>
    </row>
    <row r="1294" spans="1:26" ht="9.75" customHeight="1">
      <c r="A1294" s="71"/>
      <c r="B1294" s="71"/>
      <c r="C1294" s="71"/>
      <c r="D1294" s="71"/>
      <c r="E1294" s="71"/>
      <c r="F1294" s="71"/>
      <c r="G1294" s="71"/>
      <c r="H1294" s="71"/>
      <c r="I1294" s="71"/>
      <c r="J1294" s="71"/>
      <c r="K1294" s="71"/>
      <c r="L1294" s="71"/>
      <c r="M1294" s="71"/>
      <c r="N1294" s="71"/>
      <c r="O1294" s="71"/>
      <c r="P1294" s="71"/>
      <c r="Q1294" s="71"/>
      <c r="R1294" s="71"/>
      <c r="S1294" s="71"/>
      <c r="T1294" s="71"/>
      <c r="U1294" s="71"/>
      <c r="V1294" s="71"/>
      <c r="W1294" s="71"/>
      <c r="X1294" s="71"/>
      <c r="Y1294" s="71"/>
      <c r="Z1294" s="71"/>
    </row>
    <row r="1295" spans="1:26" ht="9.75" customHeight="1">
      <c r="A1295" s="71"/>
      <c r="B1295" s="71"/>
      <c r="C1295" s="71"/>
      <c r="D1295" s="71"/>
      <c r="E1295" s="71"/>
      <c r="F1295" s="71"/>
      <c r="G1295" s="71"/>
      <c r="H1295" s="71"/>
      <c r="I1295" s="71"/>
      <c r="J1295" s="71"/>
      <c r="K1295" s="71"/>
      <c r="L1295" s="71"/>
      <c r="M1295" s="71"/>
      <c r="N1295" s="71"/>
      <c r="O1295" s="71"/>
      <c r="P1295" s="71"/>
      <c r="Q1295" s="71"/>
      <c r="R1295" s="71"/>
      <c r="S1295" s="71"/>
      <c r="T1295" s="71"/>
      <c r="U1295" s="71"/>
      <c r="V1295" s="71"/>
      <c r="W1295" s="71"/>
      <c r="X1295" s="71"/>
      <c r="Y1295" s="71"/>
      <c r="Z1295" s="71"/>
    </row>
    <row r="1296" spans="1:26" ht="9.75" customHeight="1">
      <c r="A1296" s="71"/>
      <c r="B1296" s="71"/>
      <c r="C1296" s="71"/>
      <c r="D1296" s="71"/>
      <c r="E1296" s="71"/>
      <c r="F1296" s="71"/>
      <c r="G1296" s="71"/>
      <c r="H1296" s="71"/>
      <c r="I1296" s="71"/>
      <c r="J1296" s="71"/>
      <c r="K1296" s="71"/>
      <c r="L1296" s="71"/>
      <c r="M1296" s="71"/>
      <c r="N1296" s="71"/>
      <c r="O1296" s="71"/>
      <c r="P1296" s="71"/>
      <c r="Q1296" s="71"/>
      <c r="R1296" s="71"/>
      <c r="S1296" s="71"/>
      <c r="T1296" s="71"/>
      <c r="U1296" s="71"/>
      <c r="V1296" s="71"/>
      <c r="W1296" s="71"/>
      <c r="X1296" s="71"/>
      <c r="Y1296" s="71"/>
      <c r="Z1296" s="71"/>
    </row>
    <row r="1297" spans="1:26" ht="9.75" customHeight="1">
      <c r="A1297" s="71"/>
      <c r="B1297" s="71"/>
      <c r="C1297" s="71"/>
      <c r="D1297" s="71"/>
      <c r="E1297" s="71"/>
      <c r="F1297" s="71"/>
      <c r="G1297" s="71"/>
      <c r="H1297" s="71"/>
      <c r="I1297" s="71"/>
      <c r="J1297" s="71"/>
      <c r="K1297" s="71"/>
      <c r="L1297" s="71"/>
      <c r="M1297" s="71"/>
      <c r="N1297" s="71"/>
      <c r="O1297" s="71"/>
      <c r="P1297" s="71"/>
      <c r="Q1297" s="71"/>
      <c r="R1297" s="71"/>
      <c r="S1297" s="71"/>
      <c r="T1297" s="71"/>
      <c r="U1297" s="71"/>
      <c r="V1297" s="71"/>
      <c r="W1297" s="71"/>
      <c r="X1297" s="71"/>
      <c r="Y1297" s="71"/>
      <c r="Z1297" s="71"/>
    </row>
    <row r="1298" spans="1:26" ht="9.75" customHeight="1">
      <c r="A1298" s="71"/>
      <c r="B1298" s="71"/>
      <c r="C1298" s="71"/>
      <c r="D1298" s="71"/>
      <c r="E1298" s="71"/>
      <c r="F1298" s="71"/>
      <c r="G1298" s="71"/>
      <c r="H1298" s="71"/>
      <c r="I1298" s="71"/>
      <c r="J1298" s="71"/>
      <c r="K1298" s="71"/>
      <c r="L1298" s="71"/>
      <c r="M1298" s="71"/>
      <c r="N1298" s="71"/>
      <c r="O1298" s="71"/>
      <c r="P1298" s="71"/>
      <c r="Q1298" s="71"/>
      <c r="R1298" s="71"/>
      <c r="S1298" s="71"/>
      <c r="T1298" s="71"/>
      <c r="U1298" s="71"/>
      <c r="V1298" s="71"/>
      <c r="W1298" s="71"/>
      <c r="X1298" s="71"/>
      <c r="Y1298" s="71"/>
      <c r="Z1298" s="71"/>
    </row>
    <row r="1299" spans="1:26" ht="9.75" customHeight="1">
      <c r="A1299" s="71"/>
      <c r="B1299" s="71"/>
      <c r="C1299" s="71"/>
      <c r="D1299" s="71"/>
      <c r="E1299" s="71"/>
      <c r="F1299" s="71"/>
      <c r="G1299" s="71"/>
      <c r="H1299" s="71"/>
      <c r="I1299" s="71"/>
      <c r="J1299" s="71"/>
      <c r="K1299" s="71"/>
      <c r="L1299" s="71"/>
      <c r="M1299" s="71"/>
      <c r="N1299" s="71"/>
      <c r="O1299" s="71"/>
      <c r="P1299" s="71"/>
      <c r="Q1299" s="71"/>
      <c r="R1299" s="71"/>
      <c r="S1299" s="71"/>
      <c r="T1299" s="71"/>
      <c r="U1299" s="71"/>
      <c r="V1299" s="71"/>
      <c r="W1299" s="71"/>
      <c r="X1299" s="71"/>
      <c r="Y1299" s="71"/>
      <c r="Z1299" s="71"/>
    </row>
    <row r="1300" spans="1:26" ht="9.75" customHeight="1">
      <c r="A1300" s="71"/>
      <c r="B1300" s="71"/>
      <c r="C1300" s="71"/>
      <c r="D1300" s="71"/>
      <c r="E1300" s="71"/>
      <c r="F1300" s="71"/>
      <c r="G1300" s="71"/>
      <c r="H1300" s="71"/>
      <c r="I1300" s="71"/>
      <c r="J1300" s="71"/>
      <c r="K1300" s="71"/>
      <c r="L1300" s="71"/>
      <c r="M1300" s="71"/>
      <c r="N1300" s="71"/>
      <c r="O1300" s="71"/>
      <c r="P1300" s="71"/>
      <c r="Q1300" s="71"/>
      <c r="R1300" s="71"/>
      <c r="S1300" s="71"/>
      <c r="T1300" s="71"/>
      <c r="U1300" s="71"/>
      <c r="V1300" s="71"/>
      <c r="W1300" s="71"/>
      <c r="X1300" s="71"/>
      <c r="Y1300" s="71"/>
      <c r="Z1300" s="71"/>
    </row>
    <row r="1301" spans="1:26" ht="9.75" customHeight="1">
      <c r="A1301" s="71"/>
      <c r="B1301" s="71"/>
      <c r="C1301" s="71"/>
      <c r="D1301" s="71"/>
      <c r="E1301" s="71"/>
      <c r="F1301" s="71"/>
      <c r="G1301" s="71"/>
      <c r="H1301" s="71"/>
      <c r="I1301" s="71"/>
      <c r="J1301" s="71"/>
      <c r="K1301" s="71"/>
      <c r="L1301" s="71"/>
      <c r="M1301" s="71"/>
      <c r="N1301" s="71"/>
      <c r="O1301" s="71"/>
      <c r="P1301" s="71"/>
      <c r="Q1301" s="71"/>
      <c r="R1301" s="71"/>
      <c r="S1301" s="71"/>
      <c r="T1301" s="71"/>
      <c r="U1301" s="71"/>
      <c r="V1301" s="71"/>
      <c r="W1301" s="71"/>
      <c r="X1301" s="71"/>
      <c r="Y1301" s="71"/>
      <c r="Z1301" s="71"/>
    </row>
    <row r="1302" spans="1:26" ht="9.75" customHeight="1">
      <c r="A1302" s="71"/>
      <c r="B1302" s="71"/>
      <c r="C1302" s="71"/>
      <c r="D1302" s="71"/>
      <c r="E1302" s="71"/>
      <c r="F1302" s="71"/>
      <c r="G1302" s="71"/>
      <c r="H1302" s="71"/>
      <c r="I1302" s="71"/>
      <c r="J1302" s="71"/>
      <c r="K1302" s="71"/>
      <c r="L1302" s="71"/>
      <c r="M1302" s="71"/>
      <c r="N1302" s="71"/>
      <c r="O1302" s="71"/>
      <c r="P1302" s="71"/>
      <c r="Q1302" s="71"/>
      <c r="R1302" s="71"/>
      <c r="S1302" s="71"/>
      <c r="T1302" s="71"/>
      <c r="U1302" s="71"/>
      <c r="V1302" s="71"/>
      <c r="W1302" s="71"/>
      <c r="X1302" s="71"/>
      <c r="Y1302" s="71"/>
      <c r="Z1302" s="71"/>
    </row>
    <row r="1303" spans="1:26" ht="9.75" customHeight="1">
      <c r="A1303" s="71"/>
      <c r="B1303" s="71"/>
      <c r="C1303" s="71"/>
      <c r="D1303" s="71"/>
      <c r="E1303" s="71"/>
      <c r="F1303" s="71"/>
      <c r="G1303" s="71"/>
      <c r="H1303" s="71"/>
      <c r="I1303" s="71"/>
      <c r="J1303" s="71"/>
      <c r="K1303" s="71"/>
      <c r="L1303" s="71"/>
      <c r="M1303" s="71"/>
      <c r="N1303" s="71"/>
      <c r="O1303" s="71"/>
      <c r="P1303" s="71"/>
      <c r="Q1303" s="71"/>
      <c r="R1303" s="71"/>
      <c r="S1303" s="71"/>
      <c r="T1303" s="71"/>
      <c r="U1303" s="71"/>
      <c r="V1303" s="71"/>
      <c r="W1303" s="71"/>
      <c r="X1303" s="71"/>
      <c r="Y1303" s="71"/>
      <c r="Z1303" s="71"/>
    </row>
    <row r="1304" spans="1:26" ht="9.75" customHeight="1">
      <c r="A1304" s="71"/>
      <c r="B1304" s="71"/>
      <c r="C1304" s="71"/>
      <c r="D1304" s="71"/>
      <c r="E1304" s="71"/>
      <c r="F1304" s="71"/>
      <c r="G1304" s="71"/>
      <c r="H1304" s="71"/>
      <c r="I1304" s="71"/>
      <c r="J1304" s="71"/>
      <c r="K1304" s="71"/>
      <c r="L1304" s="71"/>
      <c r="M1304" s="71"/>
      <c r="N1304" s="71"/>
      <c r="O1304" s="71"/>
      <c r="P1304" s="71"/>
      <c r="Q1304" s="71"/>
      <c r="R1304" s="71"/>
      <c r="S1304" s="71"/>
      <c r="T1304" s="71"/>
      <c r="U1304" s="71"/>
      <c r="V1304" s="71"/>
      <c r="W1304" s="71"/>
      <c r="X1304" s="71"/>
      <c r="Y1304" s="71"/>
      <c r="Z1304" s="71"/>
    </row>
    <row r="1305" spans="1:26" ht="9.75" customHeight="1">
      <c r="A1305" s="71"/>
      <c r="B1305" s="71"/>
      <c r="C1305" s="71"/>
      <c r="D1305" s="71"/>
      <c r="E1305" s="71"/>
      <c r="F1305" s="71"/>
      <c r="G1305" s="71"/>
      <c r="H1305" s="71"/>
      <c r="I1305" s="71"/>
      <c r="J1305" s="71"/>
      <c r="K1305" s="71"/>
      <c r="L1305" s="71"/>
      <c r="M1305" s="71"/>
      <c r="N1305" s="71"/>
      <c r="O1305" s="71"/>
      <c r="P1305" s="71"/>
      <c r="Q1305" s="71"/>
      <c r="R1305" s="71"/>
      <c r="S1305" s="71"/>
      <c r="T1305" s="71"/>
      <c r="U1305" s="71"/>
      <c r="V1305" s="71"/>
      <c r="W1305" s="71"/>
      <c r="X1305" s="71"/>
      <c r="Y1305" s="71"/>
      <c r="Z1305" s="71"/>
    </row>
    <row r="1306" spans="1:26" ht="9.75" customHeight="1">
      <c r="A1306" s="71"/>
      <c r="B1306" s="71"/>
      <c r="C1306" s="71"/>
      <c r="D1306" s="71"/>
      <c r="E1306" s="71"/>
      <c r="F1306" s="71"/>
      <c r="G1306" s="71"/>
      <c r="H1306" s="71"/>
      <c r="I1306" s="71"/>
      <c r="J1306" s="71"/>
      <c r="K1306" s="71"/>
      <c r="L1306" s="71"/>
      <c r="M1306" s="71"/>
      <c r="N1306" s="71"/>
      <c r="O1306" s="71"/>
      <c r="P1306" s="71"/>
      <c r="Q1306" s="71"/>
      <c r="R1306" s="71"/>
      <c r="S1306" s="71"/>
      <c r="T1306" s="71"/>
      <c r="U1306" s="71"/>
      <c r="V1306" s="71"/>
      <c r="W1306" s="71"/>
      <c r="X1306" s="71"/>
      <c r="Y1306" s="71"/>
      <c r="Z1306" s="71"/>
    </row>
    <row r="1307" spans="1:26" ht="9.75" customHeight="1">
      <c r="A1307" s="71"/>
      <c r="B1307" s="71"/>
      <c r="C1307" s="71"/>
      <c r="D1307" s="71"/>
      <c r="E1307" s="71"/>
      <c r="F1307" s="71"/>
      <c r="G1307" s="71"/>
      <c r="H1307" s="71"/>
      <c r="I1307" s="71"/>
      <c r="J1307" s="71"/>
      <c r="K1307" s="71"/>
      <c r="L1307" s="71"/>
      <c r="M1307" s="71"/>
      <c r="N1307" s="71"/>
      <c r="O1307" s="71"/>
      <c r="P1307" s="71"/>
      <c r="Q1307" s="71"/>
      <c r="R1307" s="71"/>
      <c r="S1307" s="71"/>
      <c r="T1307" s="71"/>
      <c r="U1307" s="71"/>
      <c r="V1307" s="71"/>
      <c r="W1307" s="71"/>
      <c r="X1307" s="71"/>
      <c r="Y1307" s="71"/>
      <c r="Z1307" s="71"/>
    </row>
    <row r="1308" spans="1:26" ht="9.75" customHeight="1">
      <c r="A1308" s="71"/>
      <c r="B1308" s="71"/>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c r="Z1308" s="71"/>
    </row>
    <row r="1309" spans="1:26" ht="9.75" customHeight="1">
      <c r="A1309" s="71"/>
      <c r="B1309" s="71"/>
      <c r="C1309" s="71"/>
      <c r="D1309" s="71"/>
      <c r="E1309" s="71"/>
      <c r="F1309" s="71"/>
      <c r="G1309" s="71"/>
      <c r="H1309" s="71"/>
      <c r="I1309" s="71"/>
      <c r="J1309" s="71"/>
      <c r="K1309" s="71"/>
      <c r="L1309" s="71"/>
      <c r="M1309" s="71"/>
      <c r="N1309" s="71"/>
      <c r="O1309" s="71"/>
      <c r="P1309" s="71"/>
      <c r="Q1309" s="71"/>
      <c r="R1309" s="71"/>
      <c r="S1309" s="71"/>
      <c r="T1309" s="71"/>
      <c r="U1309" s="71"/>
      <c r="V1309" s="71"/>
      <c r="W1309" s="71"/>
      <c r="X1309" s="71"/>
      <c r="Y1309" s="71"/>
      <c r="Z1309" s="71"/>
    </row>
    <row r="1310" spans="1:26" ht="9.75" customHeight="1">
      <c r="A1310" s="71"/>
      <c r="B1310" s="71"/>
      <c r="C1310" s="71"/>
      <c r="D1310" s="71"/>
      <c r="E1310" s="71"/>
      <c r="F1310" s="71"/>
      <c r="G1310" s="71"/>
      <c r="H1310" s="71"/>
      <c r="I1310" s="71"/>
      <c r="J1310" s="71"/>
      <c r="K1310" s="71"/>
      <c r="L1310" s="71"/>
      <c r="M1310" s="71"/>
      <c r="N1310" s="71"/>
      <c r="O1310" s="71"/>
      <c r="P1310" s="71"/>
      <c r="Q1310" s="71"/>
      <c r="R1310" s="71"/>
      <c r="S1310" s="71"/>
      <c r="T1310" s="71"/>
      <c r="U1310" s="71"/>
      <c r="V1310" s="71"/>
      <c r="W1310" s="71"/>
      <c r="X1310" s="71"/>
      <c r="Y1310" s="71"/>
      <c r="Z1310" s="71"/>
    </row>
    <row r="1311" spans="1:26" ht="9.75" customHeight="1">
      <c r="A1311" s="71"/>
      <c r="B1311" s="71"/>
      <c r="C1311" s="71"/>
      <c r="D1311" s="71"/>
      <c r="E1311" s="71"/>
      <c r="F1311" s="71"/>
      <c r="G1311" s="71"/>
      <c r="H1311" s="71"/>
      <c r="I1311" s="71"/>
      <c r="J1311" s="71"/>
      <c r="K1311" s="71"/>
      <c r="L1311" s="71"/>
      <c r="M1311" s="71"/>
      <c r="N1311" s="71"/>
      <c r="O1311" s="71"/>
      <c r="P1311" s="71"/>
      <c r="Q1311" s="71"/>
      <c r="R1311" s="71"/>
      <c r="S1311" s="71"/>
      <c r="T1311" s="71"/>
      <c r="U1311" s="71"/>
      <c r="V1311" s="71"/>
      <c r="W1311" s="71"/>
      <c r="X1311" s="71"/>
      <c r="Y1311" s="71"/>
      <c r="Z1311" s="71"/>
    </row>
    <row r="1312" spans="1:26" ht="9.75" customHeight="1">
      <c r="A1312" s="71"/>
      <c r="B1312" s="71"/>
      <c r="C1312" s="71"/>
      <c r="D1312" s="71"/>
      <c r="E1312" s="71"/>
      <c r="F1312" s="71"/>
      <c r="G1312" s="71"/>
      <c r="H1312" s="71"/>
      <c r="I1312" s="71"/>
      <c r="J1312" s="71"/>
      <c r="K1312" s="71"/>
      <c r="L1312" s="71"/>
      <c r="M1312" s="71"/>
      <c r="N1312" s="71"/>
      <c r="O1312" s="71"/>
      <c r="P1312" s="71"/>
      <c r="Q1312" s="71"/>
      <c r="R1312" s="71"/>
      <c r="S1312" s="71"/>
      <c r="T1312" s="71"/>
      <c r="U1312" s="71"/>
      <c r="V1312" s="71"/>
      <c r="W1312" s="71"/>
      <c r="X1312" s="71"/>
      <c r="Y1312" s="71"/>
      <c r="Z1312" s="71"/>
    </row>
    <row r="1313" spans="1:26" ht="9.75" customHeight="1">
      <c r="A1313" s="71"/>
      <c r="B1313" s="71"/>
      <c r="C1313" s="71"/>
      <c r="D1313" s="71"/>
      <c r="E1313" s="71"/>
      <c r="F1313" s="71"/>
      <c r="G1313" s="71"/>
      <c r="H1313" s="71"/>
      <c r="I1313" s="71"/>
      <c r="J1313" s="71"/>
      <c r="K1313" s="71"/>
      <c r="L1313" s="71"/>
      <c r="M1313" s="71"/>
      <c r="N1313" s="71"/>
      <c r="O1313" s="71"/>
      <c r="P1313" s="71"/>
      <c r="Q1313" s="71"/>
      <c r="R1313" s="71"/>
      <c r="S1313" s="71"/>
      <c r="T1313" s="71"/>
      <c r="U1313" s="71"/>
      <c r="V1313" s="71"/>
      <c r="W1313" s="71"/>
      <c r="X1313" s="71"/>
      <c r="Y1313" s="71"/>
      <c r="Z1313" s="71"/>
    </row>
    <row r="1314" spans="1:26" ht="9.75" customHeight="1">
      <c r="A1314" s="71"/>
      <c r="B1314" s="71"/>
      <c r="C1314" s="71"/>
      <c r="D1314" s="71"/>
      <c r="E1314" s="71"/>
      <c r="F1314" s="71"/>
      <c r="G1314" s="71"/>
      <c r="H1314" s="71"/>
      <c r="I1314" s="71"/>
      <c r="J1314" s="71"/>
      <c r="K1314" s="71"/>
      <c r="L1314" s="71"/>
      <c r="M1314" s="71"/>
      <c r="N1314" s="71"/>
      <c r="O1314" s="71"/>
      <c r="P1314" s="71"/>
      <c r="Q1314" s="71"/>
      <c r="R1314" s="71"/>
      <c r="S1314" s="71"/>
      <c r="T1314" s="71"/>
      <c r="U1314" s="71"/>
      <c r="V1314" s="71"/>
      <c r="W1314" s="71"/>
      <c r="X1314" s="71"/>
      <c r="Y1314" s="71"/>
      <c r="Z1314" s="71"/>
    </row>
    <row r="1315" spans="1:26" ht="9.75" customHeight="1">
      <c r="A1315" s="71"/>
      <c r="B1315" s="71"/>
      <c r="C1315" s="71"/>
      <c r="D1315" s="71"/>
      <c r="E1315" s="71"/>
      <c r="F1315" s="71"/>
      <c r="G1315" s="71"/>
      <c r="H1315" s="71"/>
      <c r="I1315" s="71"/>
      <c r="J1315" s="71"/>
      <c r="K1315" s="71"/>
      <c r="L1315" s="71"/>
      <c r="M1315" s="71"/>
      <c r="N1315" s="71"/>
      <c r="O1315" s="71"/>
      <c r="P1315" s="71"/>
      <c r="Q1315" s="71"/>
      <c r="R1315" s="71"/>
      <c r="S1315" s="71"/>
      <c r="T1315" s="71"/>
      <c r="U1315" s="71"/>
      <c r="V1315" s="71"/>
      <c r="W1315" s="71"/>
      <c r="X1315" s="71"/>
      <c r="Y1315" s="71"/>
      <c r="Z1315" s="71"/>
    </row>
    <row r="1316" spans="1:26" ht="9.75" customHeight="1">
      <c r="A1316" s="71"/>
      <c r="B1316" s="71"/>
      <c r="C1316" s="71"/>
      <c r="D1316" s="71"/>
      <c r="E1316" s="71"/>
      <c r="F1316" s="71"/>
      <c r="G1316" s="71"/>
      <c r="H1316" s="71"/>
      <c r="I1316" s="71"/>
      <c r="J1316" s="71"/>
      <c r="K1316" s="71"/>
      <c r="L1316" s="71"/>
      <c r="M1316" s="71"/>
      <c r="N1316" s="71"/>
      <c r="O1316" s="71"/>
      <c r="P1316" s="71"/>
      <c r="Q1316" s="71"/>
      <c r="R1316" s="71"/>
      <c r="S1316" s="71"/>
      <c r="T1316" s="71"/>
      <c r="U1316" s="71"/>
      <c r="V1316" s="71"/>
      <c r="W1316" s="71"/>
      <c r="X1316" s="71"/>
      <c r="Y1316" s="71"/>
      <c r="Z1316" s="71"/>
    </row>
    <row r="1317" spans="1:26" ht="9.75" customHeight="1">
      <c r="A1317" s="71"/>
      <c r="B1317" s="71"/>
      <c r="C1317" s="71"/>
      <c r="D1317" s="71"/>
      <c r="E1317" s="71"/>
      <c r="F1317" s="71"/>
      <c r="G1317" s="71"/>
      <c r="H1317" s="71"/>
      <c r="I1317" s="71"/>
      <c r="J1317" s="71"/>
      <c r="K1317" s="71"/>
      <c r="L1317" s="71"/>
      <c r="M1317" s="71"/>
      <c r="N1317" s="71"/>
      <c r="O1317" s="71"/>
      <c r="P1317" s="71"/>
      <c r="Q1317" s="71"/>
      <c r="R1317" s="71"/>
      <c r="S1317" s="71"/>
      <c r="T1317" s="71"/>
      <c r="U1317" s="71"/>
      <c r="V1317" s="71"/>
      <c r="W1317" s="71"/>
      <c r="X1317" s="71"/>
      <c r="Y1317" s="71"/>
      <c r="Z1317" s="71"/>
    </row>
    <row r="1318" spans="1:26" ht="9.75" customHeight="1">
      <c r="A1318" s="71"/>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row>
    <row r="1319" spans="1:26" ht="9.75" customHeight="1">
      <c r="A1319" s="71"/>
      <c r="B1319" s="71"/>
      <c r="C1319" s="71"/>
      <c r="D1319" s="71"/>
      <c r="E1319" s="71"/>
      <c r="F1319" s="71"/>
      <c r="G1319" s="71"/>
      <c r="H1319" s="71"/>
      <c r="I1319" s="71"/>
      <c r="J1319" s="71"/>
      <c r="K1319" s="71"/>
      <c r="L1319" s="71"/>
      <c r="M1319" s="71"/>
      <c r="N1319" s="71"/>
      <c r="O1319" s="71"/>
      <c r="P1319" s="71"/>
      <c r="Q1319" s="71"/>
      <c r="R1319" s="71"/>
      <c r="S1319" s="71"/>
      <c r="T1319" s="71"/>
      <c r="U1319" s="71"/>
      <c r="V1319" s="71"/>
      <c r="W1319" s="71"/>
      <c r="X1319" s="71"/>
      <c r="Y1319" s="71"/>
      <c r="Z1319" s="71"/>
    </row>
    <row r="1320" spans="1:26" ht="9.75" customHeight="1">
      <c r="A1320" s="71"/>
      <c r="B1320" s="71"/>
      <c r="C1320" s="71"/>
      <c r="D1320" s="71"/>
      <c r="E1320" s="71"/>
      <c r="F1320" s="71"/>
      <c r="G1320" s="71"/>
      <c r="H1320" s="71"/>
      <c r="I1320" s="71"/>
      <c r="J1320" s="71"/>
      <c r="K1320" s="71"/>
      <c r="L1320" s="71"/>
      <c r="M1320" s="71"/>
      <c r="N1320" s="71"/>
      <c r="O1320" s="71"/>
      <c r="P1320" s="71"/>
      <c r="Q1320" s="71"/>
      <c r="R1320" s="71"/>
      <c r="S1320" s="71"/>
      <c r="T1320" s="71"/>
      <c r="U1320" s="71"/>
      <c r="V1320" s="71"/>
      <c r="W1320" s="71"/>
      <c r="X1320" s="71"/>
      <c r="Y1320" s="71"/>
      <c r="Z1320" s="71"/>
    </row>
    <row r="1321" spans="1:26" ht="9.75" customHeight="1">
      <c r="A1321" s="71"/>
      <c r="B1321" s="71"/>
      <c r="C1321" s="71"/>
      <c r="D1321" s="71"/>
      <c r="E1321" s="71"/>
      <c r="F1321" s="71"/>
      <c r="G1321" s="71"/>
      <c r="H1321" s="71"/>
      <c r="I1321" s="71"/>
      <c r="J1321" s="71"/>
      <c r="K1321" s="71"/>
      <c r="L1321" s="71"/>
      <c r="M1321" s="71"/>
      <c r="N1321" s="71"/>
      <c r="O1321" s="71"/>
      <c r="P1321" s="71"/>
      <c r="Q1321" s="71"/>
      <c r="R1321" s="71"/>
      <c r="S1321" s="71"/>
      <c r="T1321" s="71"/>
      <c r="U1321" s="71"/>
      <c r="V1321" s="71"/>
      <c r="W1321" s="71"/>
      <c r="X1321" s="71"/>
      <c r="Y1321" s="71"/>
      <c r="Z1321" s="71"/>
    </row>
    <row r="1322" spans="1:26" ht="9.75" customHeight="1">
      <c r="A1322" s="71"/>
      <c r="B1322" s="71"/>
      <c r="C1322" s="71"/>
      <c r="D1322" s="71"/>
      <c r="E1322" s="71"/>
      <c r="F1322" s="71"/>
      <c r="G1322" s="71"/>
      <c r="H1322" s="71"/>
      <c r="I1322" s="71"/>
      <c r="J1322" s="71"/>
      <c r="K1322" s="71"/>
      <c r="L1322" s="71"/>
      <c r="M1322" s="71"/>
      <c r="N1322" s="71"/>
      <c r="O1322" s="71"/>
      <c r="P1322" s="71"/>
      <c r="Q1322" s="71"/>
      <c r="R1322" s="71"/>
      <c r="S1322" s="71"/>
      <c r="T1322" s="71"/>
      <c r="U1322" s="71"/>
      <c r="V1322" s="71"/>
      <c r="W1322" s="71"/>
      <c r="X1322" s="71"/>
      <c r="Y1322" s="71"/>
      <c r="Z1322" s="71"/>
    </row>
    <row r="1323" spans="1:26" ht="9.75" customHeight="1">
      <c r="A1323" s="71"/>
      <c r="B1323" s="71"/>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c r="Z1323" s="71"/>
    </row>
    <row r="1324" spans="1:26" ht="9.75" customHeight="1">
      <c r="A1324" s="71"/>
      <c r="B1324" s="71"/>
      <c r="C1324" s="71"/>
      <c r="D1324" s="71"/>
      <c r="E1324" s="71"/>
      <c r="F1324" s="71"/>
      <c r="G1324" s="71"/>
      <c r="H1324" s="71"/>
      <c r="I1324" s="71"/>
      <c r="J1324" s="71"/>
      <c r="K1324" s="71"/>
      <c r="L1324" s="71"/>
      <c r="M1324" s="71"/>
      <c r="N1324" s="71"/>
      <c r="O1324" s="71"/>
      <c r="P1324" s="71"/>
      <c r="Q1324" s="71"/>
      <c r="R1324" s="71"/>
      <c r="S1324" s="71"/>
      <c r="T1324" s="71"/>
      <c r="U1324" s="71"/>
      <c r="V1324" s="71"/>
      <c r="W1324" s="71"/>
      <c r="X1324" s="71"/>
      <c r="Y1324" s="71"/>
      <c r="Z1324" s="71"/>
    </row>
    <row r="1325" spans="1:26" ht="9.75" customHeight="1">
      <c r="A1325" s="71"/>
      <c r="B1325" s="71"/>
      <c r="C1325" s="71"/>
      <c r="D1325" s="71"/>
      <c r="E1325" s="71"/>
      <c r="F1325" s="71"/>
      <c r="G1325" s="71"/>
      <c r="H1325" s="71"/>
      <c r="I1325" s="71"/>
      <c r="J1325" s="71"/>
      <c r="K1325" s="71"/>
      <c r="L1325" s="71"/>
      <c r="M1325" s="71"/>
      <c r="N1325" s="71"/>
      <c r="O1325" s="71"/>
      <c r="P1325" s="71"/>
      <c r="Q1325" s="71"/>
      <c r="R1325" s="71"/>
      <c r="S1325" s="71"/>
      <c r="T1325" s="71"/>
      <c r="U1325" s="71"/>
      <c r="V1325" s="71"/>
      <c r="W1325" s="71"/>
      <c r="X1325" s="71"/>
      <c r="Y1325" s="71"/>
      <c r="Z1325" s="71"/>
    </row>
    <row r="1326" spans="1:26" ht="9.75" customHeight="1">
      <c r="A1326" s="71"/>
      <c r="B1326" s="71"/>
      <c r="C1326" s="71"/>
      <c r="D1326" s="71"/>
      <c r="E1326" s="71"/>
      <c r="F1326" s="71"/>
      <c r="G1326" s="71"/>
      <c r="H1326" s="71"/>
      <c r="I1326" s="71"/>
      <c r="J1326" s="71"/>
      <c r="K1326" s="71"/>
      <c r="L1326" s="71"/>
      <c r="M1326" s="71"/>
      <c r="N1326" s="71"/>
      <c r="O1326" s="71"/>
      <c r="P1326" s="71"/>
      <c r="Q1326" s="71"/>
      <c r="R1326" s="71"/>
      <c r="S1326" s="71"/>
      <c r="T1326" s="71"/>
      <c r="U1326" s="71"/>
      <c r="V1326" s="71"/>
      <c r="W1326" s="71"/>
      <c r="X1326" s="71"/>
      <c r="Y1326" s="71"/>
      <c r="Z1326" s="71"/>
    </row>
    <row r="1327" spans="1:26" ht="9.75" customHeight="1">
      <c r="A1327" s="71"/>
      <c r="B1327" s="71"/>
      <c r="C1327" s="71"/>
      <c r="D1327" s="71"/>
      <c r="E1327" s="71"/>
      <c r="F1327" s="71"/>
      <c r="G1327" s="71"/>
      <c r="H1327" s="71"/>
      <c r="I1327" s="71"/>
      <c r="J1327" s="71"/>
      <c r="K1327" s="71"/>
      <c r="L1327" s="71"/>
      <c r="M1327" s="71"/>
      <c r="N1327" s="71"/>
      <c r="O1327" s="71"/>
      <c r="P1327" s="71"/>
      <c r="Q1327" s="71"/>
      <c r="R1327" s="71"/>
      <c r="S1327" s="71"/>
      <c r="T1327" s="71"/>
      <c r="U1327" s="71"/>
      <c r="V1327" s="71"/>
      <c r="W1327" s="71"/>
      <c r="X1327" s="71"/>
      <c r="Y1327" s="71"/>
      <c r="Z1327" s="71"/>
    </row>
    <row r="1328" spans="1:26" ht="9.75" customHeight="1">
      <c r="A1328" s="71"/>
      <c r="B1328" s="71"/>
      <c r="C1328" s="71"/>
      <c r="D1328" s="71"/>
      <c r="E1328" s="71"/>
      <c r="F1328" s="71"/>
      <c r="G1328" s="71"/>
      <c r="H1328" s="71"/>
      <c r="I1328" s="71"/>
      <c r="J1328" s="71"/>
      <c r="K1328" s="71"/>
      <c r="L1328" s="71"/>
      <c r="M1328" s="71"/>
      <c r="N1328" s="71"/>
      <c r="O1328" s="71"/>
      <c r="P1328" s="71"/>
      <c r="Q1328" s="71"/>
      <c r="R1328" s="71"/>
      <c r="S1328" s="71"/>
      <c r="T1328" s="71"/>
      <c r="U1328" s="71"/>
      <c r="V1328" s="71"/>
      <c r="W1328" s="71"/>
      <c r="X1328" s="71"/>
      <c r="Y1328" s="71"/>
      <c r="Z1328" s="71"/>
    </row>
    <row r="1329" spans="1:26" ht="9.75" customHeight="1">
      <c r="A1329" s="71"/>
      <c r="B1329" s="71"/>
      <c r="C1329" s="71"/>
      <c r="D1329" s="71"/>
      <c r="E1329" s="71"/>
      <c r="F1329" s="71"/>
      <c r="G1329" s="71"/>
      <c r="H1329" s="71"/>
      <c r="I1329" s="71"/>
      <c r="J1329" s="71"/>
      <c r="K1329" s="71"/>
      <c r="L1329" s="71"/>
      <c r="M1329" s="71"/>
      <c r="N1329" s="71"/>
      <c r="O1329" s="71"/>
      <c r="P1329" s="71"/>
      <c r="Q1329" s="71"/>
      <c r="R1329" s="71"/>
      <c r="S1329" s="71"/>
      <c r="T1329" s="71"/>
      <c r="U1329" s="71"/>
      <c r="V1329" s="71"/>
      <c r="W1329" s="71"/>
      <c r="X1329" s="71"/>
      <c r="Y1329" s="71"/>
      <c r="Z1329" s="71"/>
    </row>
    <row r="1330" spans="1:26" ht="9.75" customHeight="1">
      <c r="A1330" s="71"/>
      <c r="B1330" s="71"/>
      <c r="C1330" s="71"/>
      <c r="D1330" s="71"/>
      <c r="E1330" s="71"/>
      <c r="F1330" s="71"/>
      <c r="G1330" s="71"/>
      <c r="H1330" s="71"/>
      <c r="I1330" s="71"/>
      <c r="J1330" s="71"/>
      <c r="K1330" s="71"/>
      <c r="L1330" s="71"/>
      <c r="M1330" s="71"/>
      <c r="N1330" s="71"/>
      <c r="O1330" s="71"/>
      <c r="P1330" s="71"/>
      <c r="Q1330" s="71"/>
      <c r="R1330" s="71"/>
      <c r="S1330" s="71"/>
      <c r="T1330" s="71"/>
      <c r="U1330" s="71"/>
      <c r="V1330" s="71"/>
      <c r="W1330" s="71"/>
      <c r="X1330" s="71"/>
      <c r="Y1330" s="71"/>
      <c r="Z1330" s="71"/>
    </row>
    <row r="1331" spans="1:26" ht="9.75" customHeight="1">
      <c r="A1331" s="71"/>
      <c r="B1331" s="71"/>
      <c r="C1331" s="71"/>
      <c r="D1331" s="71"/>
      <c r="E1331" s="71"/>
      <c r="F1331" s="71"/>
      <c r="G1331" s="71"/>
      <c r="H1331" s="71"/>
      <c r="I1331" s="71"/>
      <c r="J1331" s="71"/>
      <c r="K1331" s="71"/>
      <c r="L1331" s="71"/>
      <c r="M1331" s="71"/>
      <c r="N1331" s="71"/>
      <c r="O1331" s="71"/>
      <c r="P1331" s="71"/>
      <c r="Q1331" s="71"/>
      <c r="R1331" s="71"/>
      <c r="S1331" s="71"/>
      <c r="T1331" s="71"/>
      <c r="U1331" s="71"/>
      <c r="V1331" s="71"/>
      <c r="W1331" s="71"/>
      <c r="X1331" s="71"/>
      <c r="Y1331" s="71"/>
      <c r="Z1331" s="71"/>
    </row>
    <row r="1332" spans="1:26" ht="9.75" customHeight="1">
      <c r="A1332" s="71"/>
      <c r="B1332" s="71"/>
      <c r="C1332" s="71"/>
      <c r="D1332" s="71"/>
      <c r="E1332" s="71"/>
      <c r="F1332" s="71"/>
      <c r="G1332" s="71"/>
      <c r="H1332" s="71"/>
      <c r="I1332" s="71"/>
      <c r="J1332" s="71"/>
      <c r="K1332" s="71"/>
      <c r="L1332" s="71"/>
      <c r="M1332" s="71"/>
      <c r="N1332" s="71"/>
      <c r="O1332" s="71"/>
      <c r="P1332" s="71"/>
      <c r="Q1332" s="71"/>
      <c r="R1332" s="71"/>
      <c r="S1332" s="71"/>
      <c r="T1332" s="71"/>
      <c r="U1332" s="71"/>
      <c r="V1332" s="71"/>
      <c r="W1332" s="71"/>
      <c r="X1332" s="71"/>
      <c r="Y1332" s="71"/>
      <c r="Z1332" s="71"/>
    </row>
    <row r="1333" spans="1:26" ht="9.75" customHeight="1">
      <c r="A1333" s="71"/>
      <c r="B1333" s="71"/>
      <c r="C1333" s="71"/>
      <c r="D1333" s="71"/>
      <c r="E1333" s="71"/>
      <c r="F1333" s="71"/>
      <c r="G1333" s="71"/>
      <c r="H1333" s="71"/>
      <c r="I1333" s="71"/>
      <c r="J1333" s="71"/>
      <c r="K1333" s="71"/>
      <c r="L1333" s="71"/>
      <c r="M1333" s="71"/>
      <c r="N1333" s="71"/>
      <c r="O1333" s="71"/>
      <c r="P1333" s="71"/>
      <c r="Q1333" s="71"/>
      <c r="R1333" s="71"/>
      <c r="S1333" s="71"/>
      <c r="T1333" s="71"/>
      <c r="U1333" s="71"/>
      <c r="V1333" s="71"/>
      <c r="W1333" s="71"/>
      <c r="X1333" s="71"/>
      <c r="Y1333" s="71"/>
      <c r="Z1333" s="71"/>
    </row>
    <row r="1334" spans="1:26" ht="9.75" customHeight="1">
      <c r="A1334" s="71"/>
      <c r="B1334" s="71"/>
      <c r="C1334" s="71"/>
      <c r="D1334" s="71"/>
      <c r="E1334" s="71"/>
      <c r="F1334" s="71"/>
      <c r="G1334" s="71"/>
      <c r="H1334" s="71"/>
      <c r="I1334" s="71"/>
      <c r="J1334" s="71"/>
      <c r="K1334" s="71"/>
      <c r="L1334" s="71"/>
      <c r="M1334" s="71"/>
      <c r="N1334" s="71"/>
      <c r="O1334" s="71"/>
      <c r="P1334" s="71"/>
      <c r="Q1334" s="71"/>
      <c r="R1334" s="71"/>
      <c r="S1334" s="71"/>
      <c r="T1334" s="71"/>
      <c r="U1334" s="71"/>
      <c r="V1334" s="71"/>
      <c r="W1334" s="71"/>
      <c r="X1334" s="71"/>
      <c r="Y1334" s="71"/>
      <c r="Z1334" s="71"/>
    </row>
    <row r="1335" spans="1:26" ht="9.75" customHeight="1">
      <c r="A1335" s="71"/>
      <c r="B1335" s="71"/>
      <c r="C1335" s="71"/>
      <c r="D1335" s="71"/>
      <c r="E1335" s="71"/>
      <c r="F1335" s="71"/>
      <c r="G1335" s="71"/>
      <c r="H1335" s="71"/>
      <c r="I1335" s="71"/>
      <c r="J1335" s="71"/>
      <c r="K1335" s="71"/>
      <c r="L1335" s="71"/>
      <c r="M1335" s="71"/>
      <c r="N1335" s="71"/>
      <c r="O1335" s="71"/>
      <c r="P1335" s="71"/>
      <c r="Q1335" s="71"/>
      <c r="R1335" s="71"/>
      <c r="S1335" s="71"/>
      <c r="T1335" s="71"/>
      <c r="U1335" s="71"/>
      <c r="V1335" s="71"/>
      <c r="W1335" s="71"/>
      <c r="X1335" s="71"/>
      <c r="Y1335" s="71"/>
      <c r="Z1335" s="71"/>
    </row>
    <row r="1336" spans="1:26" ht="9.75" customHeight="1">
      <c r="A1336" s="71"/>
      <c r="B1336" s="71"/>
      <c r="C1336" s="71"/>
      <c r="D1336" s="71"/>
      <c r="E1336" s="71"/>
      <c r="F1336" s="71"/>
      <c r="G1336" s="71"/>
      <c r="H1336" s="71"/>
      <c r="I1336" s="71"/>
      <c r="J1336" s="71"/>
      <c r="K1336" s="71"/>
      <c r="L1336" s="71"/>
      <c r="M1336" s="71"/>
      <c r="N1336" s="71"/>
      <c r="O1336" s="71"/>
      <c r="P1336" s="71"/>
      <c r="Q1336" s="71"/>
      <c r="R1336" s="71"/>
      <c r="S1336" s="71"/>
      <c r="T1336" s="71"/>
      <c r="U1336" s="71"/>
      <c r="V1336" s="71"/>
      <c r="W1336" s="71"/>
      <c r="X1336" s="71"/>
      <c r="Y1336" s="71"/>
      <c r="Z1336" s="71"/>
    </row>
    <row r="1337" spans="1:26" ht="9.75" customHeight="1">
      <c r="A1337" s="71"/>
      <c r="B1337" s="71"/>
      <c r="C1337" s="71"/>
      <c r="D1337" s="71"/>
      <c r="E1337" s="71"/>
      <c r="F1337" s="71"/>
      <c r="G1337" s="71"/>
      <c r="H1337" s="71"/>
      <c r="I1337" s="71"/>
      <c r="J1337" s="71"/>
      <c r="K1337" s="71"/>
      <c r="L1337" s="71"/>
      <c r="M1337" s="71"/>
      <c r="N1337" s="71"/>
      <c r="O1337" s="71"/>
      <c r="P1337" s="71"/>
      <c r="Q1337" s="71"/>
      <c r="R1337" s="71"/>
      <c r="S1337" s="71"/>
      <c r="T1337" s="71"/>
      <c r="U1337" s="71"/>
      <c r="V1337" s="71"/>
      <c r="W1337" s="71"/>
      <c r="X1337" s="71"/>
      <c r="Y1337" s="71"/>
      <c r="Z1337" s="71"/>
    </row>
    <row r="1338" spans="1:26" ht="9.75" customHeight="1">
      <c r="A1338" s="71"/>
      <c r="B1338" s="71"/>
      <c r="C1338" s="71"/>
      <c r="D1338" s="71"/>
      <c r="E1338" s="71"/>
      <c r="F1338" s="71"/>
      <c r="G1338" s="71"/>
      <c r="H1338" s="71"/>
      <c r="I1338" s="71"/>
      <c r="J1338" s="71"/>
      <c r="K1338" s="71"/>
      <c r="L1338" s="71"/>
      <c r="M1338" s="71"/>
      <c r="N1338" s="71"/>
      <c r="O1338" s="71"/>
      <c r="P1338" s="71"/>
      <c r="Q1338" s="71"/>
      <c r="R1338" s="71"/>
      <c r="S1338" s="71"/>
      <c r="T1338" s="71"/>
      <c r="U1338" s="71"/>
      <c r="V1338" s="71"/>
      <c r="W1338" s="71"/>
      <c r="X1338" s="71"/>
      <c r="Y1338" s="71"/>
      <c r="Z1338" s="71"/>
    </row>
    <row r="1339" spans="1:26" ht="9.75" customHeight="1">
      <c r="A1339" s="71"/>
      <c r="B1339" s="71"/>
      <c r="C1339" s="71"/>
      <c r="D1339" s="71"/>
      <c r="E1339" s="71"/>
      <c r="F1339" s="71"/>
      <c r="G1339" s="71"/>
      <c r="H1339" s="71"/>
      <c r="I1339" s="71"/>
      <c r="J1339" s="71"/>
      <c r="K1339" s="71"/>
      <c r="L1339" s="71"/>
      <c r="M1339" s="71"/>
      <c r="N1339" s="71"/>
      <c r="O1339" s="71"/>
      <c r="P1339" s="71"/>
      <c r="Q1339" s="71"/>
      <c r="R1339" s="71"/>
      <c r="S1339" s="71"/>
      <c r="T1339" s="71"/>
      <c r="U1339" s="71"/>
      <c r="V1339" s="71"/>
      <c r="W1339" s="71"/>
      <c r="X1339" s="71"/>
      <c r="Y1339" s="71"/>
      <c r="Z1339" s="71"/>
    </row>
    <row r="1340" spans="1:26" ht="9.75" customHeight="1">
      <c r="A1340" s="71"/>
      <c r="B1340" s="71"/>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c r="Z1340" s="71"/>
    </row>
    <row r="1341" spans="1:26" ht="9.75" customHeight="1">
      <c r="A1341" s="71"/>
      <c r="B1341" s="71"/>
      <c r="C1341" s="71"/>
      <c r="D1341" s="71"/>
      <c r="E1341" s="71"/>
      <c r="F1341" s="71"/>
      <c r="G1341" s="71"/>
      <c r="H1341" s="71"/>
      <c r="I1341" s="71"/>
      <c r="J1341" s="71"/>
      <c r="K1341" s="71"/>
      <c r="L1341" s="71"/>
      <c r="M1341" s="71"/>
      <c r="N1341" s="71"/>
      <c r="O1341" s="71"/>
      <c r="P1341" s="71"/>
      <c r="Q1341" s="71"/>
      <c r="R1341" s="71"/>
      <c r="S1341" s="71"/>
      <c r="T1341" s="71"/>
      <c r="U1341" s="71"/>
      <c r="V1341" s="71"/>
      <c r="W1341" s="71"/>
      <c r="X1341" s="71"/>
      <c r="Y1341" s="71"/>
      <c r="Z1341" s="71"/>
    </row>
    <row r="1342" spans="1:26" ht="9.75" customHeight="1">
      <c r="A1342" s="71"/>
      <c r="B1342" s="71"/>
      <c r="C1342" s="71"/>
      <c r="D1342" s="71"/>
      <c r="E1342" s="71"/>
      <c r="F1342" s="71"/>
      <c r="G1342" s="71"/>
      <c r="H1342" s="71"/>
      <c r="I1342" s="71"/>
      <c r="J1342" s="71"/>
      <c r="K1342" s="71"/>
      <c r="L1342" s="71"/>
      <c r="M1342" s="71"/>
      <c r="N1342" s="71"/>
      <c r="O1342" s="71"/>
      <c r="P1342" s="71"/>
      <c r="Q1342" s="71"/>
      <c r="R1342" s="71"/>
      <c r="S1342" s="71"/>
      <c r="T1342" s="71"/>
      <c r="U1342" s="71"/>
      <c r="V1342" s="71"/>
      <c r="W1342" s="71"/>
      <c r="X1342" s="71"/>
      <c r="Y1342" s="71"/>
      <c r="Z1342" s="71"/>
    </row>
    <row r="1343" spans="1:26" ht="9.75" customHeight="1">
      <c r="A1343" s="71"/>
      <c r="B1343" s="71"/>
      <c r="C1343" s="71"/>
      <c r="D1343" s="71"/>
      <c r="E1343" s="71"/>
      <c r="F1343" s="71"/>
      <c r="G1343" s="71"/>
      <c r="H1343" s="71"/>
      <c r="I1343" s="71"/>
      <c r="J1343" s="71"/>
      <c r="K1343" s="71"/>
      <c r="L1343" s="71"/>
      <c r="M1343" s="71"/>
      <c r="N1343" s="71"/>
      <c r="O1343" s="71"/>
      <c r="P1343" s="71"/>
      <c r="Q1343" s="71"/>
      <c r="R1343" s="71"/>
      <c r="S1343" s="71"/>
      <c r="T1343" s="71"/>
      <c r="U1343" s="71"/>
      <c r="V1343" s="71"/>
      <c r="W1343" s="71"/>
      <c r="X1343" s="71"/>
      <c r="Y1343" s="71"/>
      <c r="Z1343" s="71"/>
    </row>
    <row r="1344" spans="1:26" ht="9.75" customHeight="1">
      <c r="A1344" s="71"/>
      <c r="B1344" s="71"/>
      <c r="C1344" s="71"/>
      <c r="D1344" s="71"/>
      <c r="E1344" s="71"/>
      <c r="F1344" s="71"/>
      <c r="G1344" s="71"/>
      <c r="H1344" s="71"/>
      <c r="I1344" s="71"/>
      <c r="J1344" s="71"/>
      <c r="K1344" s="71"/>
      <c r="L1344" s="71"/>
      <c r="M1344" s="71"/>
      <c r="N1344" s="71"/>
      <c r="O1344" s="71"/>
      <c r="P1344" s="71"/>
      <c r="Q1344" s="71"/>
      <c r="R1344" s="71"/>
      <c r="S1344" s="71"/>
      <c r="T1344" s="71"/>
      <c r="U1344" s="71"/>
      <c r="V1344" s="71"/>
      <c r="W1344" s="71"/>
      <c r="X1344" s="71"/>
      <c r="Y1344" s="71"/>
      <c r="Z1344" s="71"/>
    </row>
    <row r="1345" spans="1:26" ht="9.75" customHeight="1">
      <c r="A1345" s="71"/>
      <c r="B1345" s="71"/>
      <c r="C1345" s="71"/>
      <c r="D1345" s="71"/>
      <c r="E1345" s="71"/>
      <c r="F1345" s="71"/>
      <c r="G1345" s="71"/>
      <c r="H1345" s="71"/>
      <c r="I1345" s="71"/>
      <c r="J1345" s="71"/>
      <c r="K1345" s="71"/>
      <c r="L1345" s="71"/>
      <c r="M1345" s="71"/>
      <c r="N1345" s="71"/>
      <c r="O1345" s="71"/>
      <c r="P1345" s="71"/>
      <c r="Q1345" s="71"/>
      <c r="R1345" s="71"/>
      <c r="S1345" s="71"/>
      <c r="T1345" s="71"/>
      <c r="U1345" s="71"/>
      <c r="V1345" s="71"/>
      <c r="W1345" s="71"/>
      <c r="X1345" s="71"/>
      <c r="Y1345" s="71"/>
      <c r="Z1345" s="71"/>
    </row>
    <row r="1346" spans="1:26" ht="9.75" customHeight="1">
      <c r="A1346" s="71"/>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row>
    <row r="1347" spans="1:26" ht="9.75" customHeight="1">
      <c r="A1347" s="71"/>
      <c r="B1347" s="71"/>
      <c r="C1347" s="71"/>
      <c r="D1347" s="71"/>
      <c r="E1347" s="71"/>
      <c r="F1347" s="71"/>
      <c r="G1347" s="71"/>
      <c r="H1347" s="71"/>
      <c r="I1347" s="71"/>
      <c r="J1347" s="71"/>
      <c r="K1347" s="71"/>
      <c r="L1347" s="71"/>
      <c r="M1347" s="71"/>
      <c r="N1347" s="71"/>
      <c r="O1347" s="71"/>
      <c r="P1347" s="71"/>
      <c r="Q1347" s="71"/>
      <c r="R1347" s="71"/>
      <c r="S1347" s="71"/>
      <c r="T1347" s="71"/>
      <c r="U1347" s="71"/>
      <c r="V1347" s="71"/>
      <c r="W1347" s="71"/>
      <c r="X1347" s="71"/>
      <c r="Y1347" s="71"/>
      <c r="Z1347" s="71"/>
    </row>
    <row r="1348" spans="1:26" ht="9.75" customHeight="1">
      <c r="A1348" s="71"/>
      <c r="B1348" s="71"/>
      <c r="C1348" s="71"/>
      <c r="D1348" s="71"/>
      <c r="E1348" s="71"/>
      <c r="F1348" s="71"/>
      <c r="G1348" s="71"/>
      <c r="H1348" s="71"/>
      <c r="I1348" s="71"/>
      <c r="J1348" s="71"/>
      <c r="K1348" s="71"/>
      <c r="L1348" s="71"/>
      <c r="M1348" s="71"/>
      <c r="N1348" s="71"/>
      <c r="O1348" s="71"/>
      <c r="P1348" s="71"/>
      <c r="Q1348" s="71"/>
      <c r="R1348" s="71"/>
      <c r="S1348" s="71"/>
      <c r="T1348" s="71"/>
      <c r="U1348" s="71"/>
      <c r="V1348" s="71"/>
      <c r="W1348" s="71"/>
      <c r="X1348" s="71"/>
      <c r="Y1348" s="71"/>
      <c r="Z1348" s="71"/>
    </row>
    <row r="1349" spans="1:26" ht="9.75" customHeight="1">
      <c r="A1349" s="71"/>
      <c r="B1349" s="71"/>
      <c r="C1349" s="71"/>
      <c r="D1349" s="71"/>
      <c r="E1349" s="71"/>
      <c r="F1349" s="71"/>
      <c r="G1349" s="71"/>
      <c r="H1349" s="71"/>
      <c r="I1349" s="71"/>
      <c r="J1349" s="71"/>
      <c r="K1349" s="71"/>
      <c r="L1349" s="71"/>
      <c r="M1349" s="71"/>
      <c r="N1349" s="71"/>
      <c r="O1349" s="71"/>
      <c r="P1349" s="71"/>
      <c r="Q1349" s="71"/>
      <c r="R1349" s="71"/>
      <c r="S1349" s="71"/>
      <c r="T1349" s="71"/>
      <c r="U1349" s="71"/>
      <c r="V1349" s="71"/>
      <c r="W1349" s="71"/>
      <c r="X1349" s="71"/>
      <c r="Y1349" s="71"/>
      <c r="Z1349" s="71"/>
    </row>
    <row r="1350" spans="1:26" ht="9.75" customHeight="1">
      <c r="A1350" s="71"/>
      <c r="B1350" s="71"/>
      <c r="C1350" s="71"/>
      <c r="D1350" s="71"/>
      <c r="E1350" s="71"/>
      <c r="F1350" s="71"/>
      <c r="G1350" s="71"/>
      <c r="H1350" s="71"/>
      <c r="I1350" s="71"/>
      <c r="J1350" s="71"/>
      <c r="K1350" s="71"/>
      <c r="L1350" s="71"/>
      <c r="M1350" s="71"/>
      <c r="N1350" s="71"/>
      <c r="O1350" s="71"/>
      <c r="P1350" s="71"/>
      <c r="Q1350" s="71"/>
      <c r="R1350" s="71"/>
      <c r="S1350" s="71"/>
      <c r="T1350" s="71"/>
      <c r="U1350" s="71"/>
      <c r="V1350" s="71"/>
      <c r="W1350" s="71"/>
      <c r="X1350" s="71"/>
      <c r="Y1350" s="71"/>
      <c r="Z1350" s="71"/>
    </row>
    <row r="1351" spans="1:26" ht="9.75" customHeight="1">
      <c r="A1351" s="71"/>
      <c r="B1351" s="71"/>
      <c r="C1351" s="71"/>
      <c r="D1351" s="71"/>
      <c r="E1351" s="71"/>
      <c r="F1351" s="71"/>
      <c r="G1351" s="71"/>
      <c r="H1351" s="71"/>
      <c r="I1351" s="71"/>
      <c r="J1351" s="71"/>
      <c r="K1351" s="71"/>
      <c r="L1351" s="71"/>
      <c r="M1351" s="71"/>
      <c r="N1351" s="71"/>
      <c r="O1351" s="71"/>
      <c r="P1351" s="71"/>
      <c r="Q1351" s="71"/>
      <c r="R1351" s="71"/>
      <c r="S1351" s="71"/>
      <c r="T1351" s="71"/>
      <c r="U1351" s="71"/>
      <c r="V1351" s="71"/>
      <c r="W1351" s="71"/>
      <c r="X1351" s="71"/>
      <c r="Y1351" s="71"/>
      <c r="Z1351" s="71"/>
    </row>
    <row r="1352" spans="1:26" ht="9.75" customHeight="1">
      <c r="A1352" s="71"/>
      <c r="B1352" s="71"/>
      <c r="C1352" s="71"/>
      <c r="D1352" s="71"/>
      <c r="E1352" s="71"/>
      <c r="F1352" s="71"/>
      <c r="G1352" s="71"/>
      <c r="H1352" s="71"/>
      <c r="I1352" s="71"/>
      <c r="J1352" s="71"/>
      <c r="K1352" s="71"/>
      <c r="L1352" s="71"/>
      <c r="M1352" s="71"/>
      <c r="N1352" s="71"/>
      <c r="O1352" s="71"/>
      <c r="P1352" s="71"/>
      <c r="Q1352" s="71"/>
      <c r="R1352" s="71"/>
      <c r="S1352" s="71"/>
      <c r="T1352" s="71"/>
      <c r="U1352" s="71"/>
      <c r="V1352" s="71"/>
      <c r="W1352" s="71"/>
      <c r="X1352" s="71"/>
      <c r="Y1352" s="71"/>
      <c r="Z1352" s="71"/>
    </row>
    <row r="1353" spans="1:26" ht="9.75" customHeight="1">
      <c r="A1353" s="71"/>
      <c r="B1353" s="71"/>
      <c r="C1353" s="71"/>
      <c r="D1353" s="71"/>
      <c r="E1353" s="71"/>
      <c r="F1353" s="71"/>
      <c r="G1353" s="71"/>
      <c r="H1353" s="71"/>
      <c r="I1353" s="71"/>
      <c r="J1353" s="71"/>
      <c r="K1353" s="71"/>
      <c r="L1353" s="71"/>
      <c r="M1353" s="71"/>
      <c r="N1353" s="71"/>
      <c r="O1353" s="71"/>
      <c r="P1353" s="71"/>
      <c r="Q1353" s="71"/>
      <c r="R1353" s="71"/>
      <c r="S1353" s="71"/>
      <c r="T1353" s="71"/>
      <c r="U1353" s="71"/>
      <c r="V1353" s="71"/>
      <c r="W1353" s="71"/>
      <c r="X1353" s="71"/>
      <c r="Y1353" s="71"/>
      <c r="Z1353" s="71"/>
    </row>
    <row r="1354" spans="1:26" ht="9.75" customHeight="1">
      <c r="A1354" s="71"/>
      <c r="B1354" s="71"/>
      <c r="C1354" s="71"/>
      <c r="D1354" s="71"/>
      <c r="E1354" s="71"/>
      <c r="F1354" s="71"/>
      <c r="G1354" s="71"/>
      <c r="H1354" s="71"/>
      <c r="I1354" s="71"/>
      <c r="J1354" s="71"/>
      <c r="K1354" s="71"/>
      <c r="L1354" s="71"/>
      <c r="M1354" s="71"/>
      <c r="N1354" s="71"/>
      <c r="O1354" s="71"/>
      <c r="P1354" s="71"/>
      <c r="Q1354" s="71"/>
      <c r="R1354" s="71"/>
      <c r="S1354" s="71"/>
      <c r="T1354" s="71"/>
      <c r="U1354" s="71"/>
      <c r="V1354" s="71"/>
      <c r="W1354" s="71"/>
      <c r="X1354" s="71"/>
      <c r="Y1354" s="71"/>
      <c r="Z1354" s="71"/>
    </row>
    <row r="1355" spans="1:26" ht="9.75" customHeight="1">
      <c r="A1355" s="71"/>
      <c r="B1355" s="71"/>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c r="Z1355" s="71"/>
    </row>
    <row r="1356" spans="1:26" ht="9.75" customHeight="1">
      <c r="A1356" s="71"/>
      <c r="B1356" s="71"/>
      <c r="C1356" s="71"/>
      <c r="D1356" s="71"/>
      <c r="E1356" s="71"/>
      <c r="F1356" s="71"/>
      <c r="G1356" s="71"/>
      <c r="H1356" s="71"/>
      <c r="I1356" s="71"/>
      <c r="J1356" s="71"/>
      <c r="K1356" s="71"/>
      <c r="L1356" s="71"/>
      <c r="M1356" s="71"/>
      <c r="N1356" s="71"/>
      <c r="O1356" s="71"/>
      <c r="P1356" s="71"/>
      <c r="Q1356" s="71"/>
      <c r="R1356" s="71"/>
      <c r="S1356" s="71"/>
      <c r="T1356" s="71"/>
      <c r="U1356" s="71"/>
      <c r="V1356" s="71"/>
      <c r="W1356" s="71"/>
      <c r="X1356" s="71"/>
      <c r="Y1356" s="71"/>
      <c r="Z1356" s="71"/>
    </row>
    <row r="1357" spans="1:26" ht="9.75" customHeight="1">
      <c r="A1357" s="71"/>
      <c r="B1357" s="71"/>
      <c r="C1357" s="71"/>
      <c r="D1357" s="71"/>
      <c r="E1357" s="71"/>
      <c r="F1357" s="71"/>
      <c r="G1357" s="71"/>
      <c r="H1357" s="71"/>
      <c r="I1357" s="71"/>
      <c r="J1357" s="71"/>
      <c r="K1357" s="71"/>
      <c r="L1357" s="71"/>
      <c r="M1357" s="71"/>
      <c r="N1357" s="71"/>
      <c r="O1357" s="71"/>
      <c r="P1357" s="71"/>
      <c r="Q1357" s="71"/>
      <c r="R1357" s="71"/>
      <c r="S1357" s="71"/>
      <c r="T1357" s="71"/>
      <c r="U1357" s="71"/>
      <c r="V1357" s="71"/>
      <c r="W1357" s="71"/>
      <c r="X1357" s="71"/>
      <c r="Y1357" s="71"/>
      <c r="Z1357" s="71"/>
    </row>
    <row r="1358" spans="1:26" ht="9.75" customHeight="1">
      <c r="A1358" s="71"/>
      <c r="B1358" s="71"/>
      <c r="C1358" s="71"/>
      <c r="D1358" s="71"/>
      <c r="E1358" s="71"/>
      <c r="F1358" s="71"/>
      <c r="G1358" s="71"/>
      <c r="H1358" s="71"/>
      <c r="I1358" s="71"/>
      <c r="J1358" s="71"/>
      <c r="K1358" s="71"/>
      <c r="L1358" s="71"/>
      <c r="M1358" s="71"/>
      <c r="N1358" s="71"/>
      <c r="O1358" s="71"/>
      <c r="P1358" s="71"/>
      <c r="Q1358" s="71"/>
      <c r="R1358" s="71"/>
      <c r="S1358" s="71"/>
      <c r="T1358" s="71"/>
      <c r="U1358" s="71"/>
      <c r="V1358" s="71"/>
      <c r="W1358" s="71"/>
      <c r="X1358" s="71"/>
      <c r="Y1358" s="71"/>
      <c r="Z1358" s="71"/>
    </row>
    <row r="1359" spans="1:26" ht="9.75" customHeight="1">
      <c r="A1359" s="71"/>
      <c r="B1359" s="71"/>
      <c r="C1359" s="71"/>
      <c r="D1359" s="71"/>
      <c r="E1359" s="71"/>
      <c r="F1359" s="71"/>
      <c r="G1359" s="71"/>
      <c r="H1359" s="71"/>
      <c r="I1359" s="71"/>
      <c r="J1359" s="71"/>
      <c r="K1359" s="71"/>
      <c r="L1359" s="71"/>
      <c r="M1359" s="71"/>
      <c r="N1359" s="71"/>
      <c r="O1359" s="71"/>
      <c r="P1359" s="71"/>
      <c r="Q1359" s="71"/>
      <c r="R1359" s="71"/>
      <c r="S1359" s="71"/>
      <c r="T1359" s="71"/>
      <c r="U1359" s="71"/>
      <c r="V1359" s="71"/>
      <c r="W1359" s="71"/>
      <c r="X1359" s="71"/>
      <c r="Y1359" s="71"/>
      <c r="Z1359" s="71"/>
    </row>
    <row r="1360" spans="1:26" ht="9.75" customHeight="1">
      <c r="A1360" s="71"/>
      <c r="B1360" s="71"/>
      <c r="C1360" s="71"/>
      <c r="D1360" s="71"/>
      <c r="E1360" s="71"/>
      <c r="F1360" s="71"/>
      <c r="G1360" s="71"/>
      <c r="H1360" s="71"/>
      <c r="I1360" s="71"/>
      <c r="J1360" s="71"/>
      <c r="K1360" s="71"/>
      <c r="L1360" s="71"/>
      <c r="M1360" s="71"/>
      <c r="N1360" s="71"/>
      <c r="O1360" s="71"/>
      <c r="P1360" s="71"/>
      <c r="Q1360" s="71"/>
      <c r="R1360" s="71"/>
      <c r="S1360" s="71"/>
      <c r="T1360" s="71"/>
      <c r="U1360" s="71"/>
      <c r="V1360" s="71"/>
      <c r="W1360" s="71"/>
      <c r="X1360" s="71"/>
      <c r="Y1360" s="71"/>
      <c r="Z1360" s="71"/>
    </row>
    <row r="1361" spans="1:26" ht="9.75" customHeight="1">
      <c r="A1361" s="71"/>
      <c r="B1361" s="71"/>
      <c r="C1361" s="71"/>
      <c r="D1361" s="71"/>
      <c r="E1361" s="71"/>
      <c r="F1361" s="71"/>
      <c r="G1361" s="71"/>
      <c r="H1361" s="71"/>
      <c r="I1361" s="71"/>
      <c r="J1361" s="71"/>
      <c r="K1361" s="71"/>
      <c r="L1361" s="71"/>
      <c r="M1361" s="71"/>
      <c r="N1361" s="71"/>
      <c r="O1361" s="71"/>
      <c r="P1361" s="71"/>
      <c r="Q1361" s="71"/>
      <c r="R1361" s="71"/>
      <c r="S1361" s="71"/>
      <c r="T1361" s="71"/>
      <c r="U1361" s="71"/>
      <c r="V1361" s="71"/>
      <c r="W1361" s="71"/>
      <c r="X1361" s="71"/>
      <c r="Y1361" s="71"/>
      <c r="Z1361" s="71"/>
    </row>
    <row r="1362" spans="1:26" ht="9.75" customHeight="1">
      <c r="A1362" s="71"/>
      <c r="B1362" s="71"/>
      <c r="C1362" s="71"/>
      <c r="D1362" s="71"/>
      <c r="E1362" s="71"/>
      <c r="F1362" s="71"/>
      <c r="G1362" s="71"/>
      <c r="H1362" s="71"/>
      <c r="I1362" s="71"/>
      <c r="J1362" s="71"/>
      <c r="K1362" s="71"/>
      <c r="L1362" s="71"/>
      <c r="M1362" s="71"/>
      <c r="N1362" s="71"/>
      <c r="O1362" s="71"/>
      <c r="P1362" s="71"/>
      <c r="Q1362" s="71"/>
      <c r="R1362" s="71"/>
      <c r="S1362" s="71"/>
      <c r="T1362" s="71"/>
      <c r="U1362" s="71"/>
      <c r="V1362" s="71"/>
      <c r="W1362" s="71"/>
      <c r="X1362" s="71"/>
      <c r="Y1362" s="71"/>
      <c r="Z1362" s="71"/>
    </row>
    <row r="1363" spans="1:26" ht="9.75" customHeight="1">
      <c r="A1363" s="71"/>
      <c r="B1363" s="71"/>
      <c r="C1363" s="71"/>
      <c r="D1363" s="71"/>
      <c r="E1363" s="71"/>
      <c r="F1363" s="71"/>
      <c r="G1363" s="71"/>
      <c r="H1363" s="71"/>
      <c r="I1363" s="71"/>
      <c r="J1363" s="71"/>
      <c r="K1363" s="71"/>
      <c r="L1363" s="71"/>
      <c r="M1363" s="71"/>
      <c r="N1363" s="71"/>
      <c r="O1363" s="71"/>
      <c r="P1363" s="71"/>
      <c r="Q1363" s="71"/>
      <c r="R1363" s="71"/>
      <c r="S1363" s="71"/>
      <c r="T1363" s="71"/>
      <c r="U1363" s="71"/>
      <c r="V1363" s="71"/>
      <c r="W1363" s="71"/>
      <c r="X1363" s="71"/>
      <c r="Y1363" s="71"/>
      <c r="Z1363" s="71"/>
    </row>
    <row r="1364" spans="1:26" ht="9.75" customHeight="1">
      <c r="A1364" s="71"/>
      <c r="B1364" s="71"/>
      <c r="C1364" s="71"/>
      <c r="D1364" s="71"/>
      <c r="E1364" s="71"/>
      <c r="F1364" s="71"/>
      <c r="G1364" s="71"/>
      <c r="H1364" s="71"/>
      <c r="I1364" s="71"/>
      <c r="J1364" s="71"/>
      <c r="K1364" s="71"/>
      <c r="L1364" s="71"/>
      <c r="M1364" s="71"/>
      <c r="N1364" s="71"/>
      <c r="O1364" s="71"/>
      <c r="P1364" s="71"/>
      <c r="Q1364" s="71"/>
      <c r="R1364" s="71"/>
      <c r="S1364" s="71"/>
      <c r="T1364" s="71"/>
      <c r="U1364" s="71"/>
      <c r="V1364" s="71"/>
      <c r="W1364" s="71"/>
      <c r="X1364" s="71"/>
      <c r="Y1364" s="71"/>
      <c r="Z1364" s="71"/>
    </row>
    <row r="1365" spans="1:26" ht="9.75" customHeight="1">
      <c r="A1365" s="71"/>
      <c r="B1365" s="71"/>
      <c r="C1365" s="71"/>
      <c r="D1365" s="71"/>
      <c r="E1365" s="71"/>
      <c r="F1365" s="71"/>
      <c r="G1365" s="71"/>
      <c r="H1365" s="71"/>
      <c r="I1365" s="71"/>
      <c r="J1365" s="71"/>
      <c r="K1365" s="71"/>
      <c r="L1365" s="71"/>
      <c r="M1365" s="71"/>
      <c r="N1365" s="71"/>
      <c r="O1365" s="71"/>
      <c r="P1365" s="71"/>
      <c r="Q1365" s="71"/>
      <c r="R1365" s="71"/>
      <c r="S1365" s="71"/>
      <c r="T1365" s="71"/>
      <c r="U1365" s="71"/>
      <c r="V1365" s="71"/>
      <c r="W1365" s="71"/>
      <c r="X1365" s="71"/>
      <c r="Y1365" s="71"/>
      <c r="Z1365" s="71"/>
    </row>
    <row r="1366" spans="1:26" ht="9.75" customHeight="1">
      <c r="A1366" s="71"/>
      <c r="B1366" s="71"/>
      <c r="C1366" s="71"/>
      <c r="D1366" s="71"/>
      <c r="E1366" s="71"/>
      <c r="F1366" s="71"/>
      <c r="G1366" s="71"/>
      <c r="H1366" s="71"/>
      <c r="I1366" s="71"/>
      <c r="J1366" s="71"/>
      <c r="K1366" s="71"/>
      <c r="L1366" s="71"/>
      <c r="M1366" s="71"/>
      <c r="N1366" s="71"/>
      <c r="O1366" s="71"/>
      <c r="P1366" s="71"/>
      <c r="Q1366" s="71"/>
      <c r="R1366" s="71"/>
      <c r="S1366" s="71"/>
      <c r="T1366" s="71"/>
      <c r="U1366" s="71"/>
      <c r="V1366" s="71"/>
      <c r="W1366" s="71"/>
      <c r="X1366" s="71"/>
      <c r="Y1366" s="71"/>
      <c r="Z1366" s="71"/>
    </row>
    <row r="1367" spans="1:26" ht="9.75" customHeight="1">
      <c r="A1367" s="71"/>
      <c r="B1367" s="71"/>
      <c r="C1367" s="71"/>
      <c r="D1367" s="71"/>
      <c r="E1367" s="71"/>
      <c r="F1367" s="71"/>
      <c r="G1367" s="71"/>
      <c r="H1367" s="71"/>
      <c r="I1367" s="71"/>
      <c r="J1367" s="71"/>
      <c r="K1367" s="71"/>
      <c r="L1367" s="71"/>
      <c r="M1367" s="71"/>
      <c r="N1367" s="71"/>
      <c r="O1367" s="71"/>
      <c r="P1367" s="71"/>
      <c r="Q1367" s="71"/>
      <c r="R1367" s="71"/>
      <c r="S1367" s="71"/>
      <c r="T1367" s="71"/>
      <c r="U1367" s="71"/>
      <c r="V1367" s="71"/>
      <c r="W1367" s="71"/>
      <c r="X1367" s="71"/>
      <c r="Y1367" s="71"/>
      <c r="Z1367" s="71"/>
    </row>
    <row r="1368" spans="1:26" ht="9.75" customHeight="1">
      <c r="A1368" s="71"/>
      <c r="B1368" s="71"/>
      <c r="C1368" s="71"/>
      <c r="D1368" s="71"/>
      <c r="E1368" s="71"/>
      <c r="F1368" s="71"/>
      <c r="G1368" s="71"/>
      <c r="H1368" s="71"/>
      <c r="I1368" s="71"/>
      <c r="J1368" s="71"/>
      <c r="K1368" s="71"/>
      <c r="L1368" s="71"/>
      <c r="M1368" s="71"/>
      <c r="N1368" s="71"/>
      <c r="O1368" s="71"/>
      <c r="P1368" s="71"/>
      <c r="Q1368" s="71"/>
      <c r="R1368" s="71"/>
      <c r="S1368" s="71"/>
      <c r="T1368" s="71"/>
      <c r="U1368" s="71"/>
      <c r="V1368" s="71"/>
      <c r="W1368" s="71"/>
      <c r="X1368" s="71"/>
      <c r="Y1368" s="71"/>
      <c r="Z1368" s="71"/>
    </row>
    <row r="1369" spans="1:26" ht="9.75" customHeight="1">
      <c r="A1369" s="71"/>
      <c r="B1369" s="71"/>
      <c r="C1369" s="71"/>
      <c r="D1369" s="71"/>
      <c r="E1369" s="71"/>
      <c r="F1369" s="71"/>
      <c r="G1369" s="71"/>
      <c r="H1369" s="71"/>
      <c r="I1369" s="71"/>
      <c r="J1369" s="71"/>
      <c r="K1369" s="71"/>
      <c r="L1369" s="71"/>
      <c r="M1369" s="71"/>
      <c r="N1369" s="71"/>
      <c r="O1369" s="71"/>
      <c r="P1369" s="71"/>
      <c r="Q1369" s="71"/>
      <c r="R1369" s="71"/>
      <c r="S1369" s="71"/>
      <c r="T1369" s="71"/>
      <c r="U1369" s="71"/>
      <c r="V1369" s="71"/>
      <c r="W1369" s="71"/>
      <c r="X1369" s="71"/>
      <c r="Y1369" s="71"/>
      <c r="Z1369" s="71"/>
    </row>
    <row r="1370" spans="1:26" ht="9.75" customHeight="1">
      <c r="A1370" s="71"/>
      <c r="B1370" s="71"/>
      <c r="C1370" s="71"/>
      <c r="D1370" s="71"/>
      <c r="E1370" s="71"/>
      <c r="F1370" s="71"/>
      <c r="G1370" s="71"/>
      <c r="H1370" s="71"/>
      <c r="I1370" s="71"/>
      <c r="J1370" s="71"/>
      <c r="K1370" s="71"/>
      <c r="L1370" s="71"/>
      <c r="M1370" s="71"/>
      <c r="N1370" s="71"/>
      <c r="O1370" s="71"/>
      <c r="P1370" s="71"/>
      <c r="Q1370" s="71"/>
      <c r="R1370" s="71"/>
      <c r="S1370" s="71"/>
      <c r="T1370" s="71"/>
      <c r="U1370" s="71"/>
      <c r="V1370" s="71"/>
      <c r="W1370" s="71"/>
      <c r="X1370" s="71"/>
      <c r="Y1370" s="71"/>
      <c r="Z1370" s="71"/>
    </row>
    <row r="1371" spans="1:26" ht="9.75" customHeight="1">
      <c r="A1371" s="71"/>
      <c r="B1371" s="71"/>
      <c r="C1371" s="71"/>
      <c r="D1371" s="71"/>
      <c r="E1371" s="71"/>
      <c r="F1371" s="71"/>
      <c r="G1371" s="71"/>
      <c r="H1371" s="71"/>
      <c r="I1371" s="71"/>
      <c r="J1371" s="71"/>
      <c r="K1371" s="71"/>
      <c r="L1371" s="71"/>
      <c r="M1371" s="71"/>
      <c r="N1371" s="71"/>
      <c r="O1371" s="71"/>
      <c r="P1371" s="71"/>
      <c r="Q1371" s="71"/>
      <c r="R1371" s="71"/>
      <c r="S1371" s="71"/>
      <c r="T1371" s="71"/>
      <c r="U1371" s="71"/>
      <c r="V1371" s="71"/>
      <c r="W1371" s="71"/>
      <c r="X1371" s="71"/>
      <c r="Y1371" s="71"/>
      <c r="Z1371" s="71"/>
    </row>
    <row r="1372" spans="1:26" ht="9.75" customHeight="1">
      <c r="A1372" s="71"/>
      <c r="B1372" s="71"/>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c r="Z1372" s="71"/>
    </row>
    <row r="1373" spans="1:26" ht="9.75" customHeight="1">
      <c r="A1373" s="71"/>
      <c r="B1373" s="71"/>
      <c r="C1373" s="71"/>
      <c r="D1373" s="71"/>
      <c r="E1373" s="71"/>
      <c r="F1373" s="71"/>
      <c r="G1373" s="71"/>
      <c r="H1373" s="71"/>
      <c r="I1373" s="71"/>
      <c r="J1373" s="71"/>
      <c r="K1373" s="71"/>
      <c r="L1373" s="71"/>
      <c r="M1373" s="71"/>
      <c r="N1373" s="71"/>
      <c r="O1373" s="71"/>
      <c r="P1373" s="71"/>
      <c r="Q1373" s="71"/>
      <c r="R1373" s="71"/>
      <c r="S1373" s="71"/>
      <c r="T1373" s="71"/>
      <c r="U1373" s="71"/>
      <c r="V1373" s="71"/>
      <c r="W1373" s="71"/>
      <c r="X1373" s="71"/>
      <c r="Y1373" s="71"/>
      <c r="Z1373" s="71"/>
    </row>
    <row r="1374" spans="1:26" ht="9.75" customHeight="1">
      <c r="A1374" s="71"/>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row>
    <row r="1375" spans="1:26" ht="9.75" customHeight="1">
      <c r="A1375" s="71"/>
      <c r="B1375" s="71"/>
      <c r="C1375" s="71"/>
      <c r="D1375" s="71"/>
      <c r="E1375" s="71"/>
      <c r="F1375" s="71"/>
      <c r="G1375" s="71"/>
      <c r="H1375" s="71"/>
      <c r="I1375" s="71"/>
      <c r="J1375" s="71"/>
      <c r="K1375" s="71"/>
      <c r="L1375" s="71"/>
      <c r="M1375" s="71"/>
      <c r="N1375" s="71"/>
      <c r="O1375" s="71"/>
      <c r="P1375" s="71"/>
      <c r="Q1375" s="71"/>
      <c r="R1375" s="71"/>
      <c r="S1375" s="71"/>
      <c r="T1375" s="71"/>
      <c r="U1375" s="71"/>
      <c r="V1375" s="71"/>
      <c r="W1375" s="71"/>
      <c r="X1375" s="71"/>
      <c r="Y1375" s="71"/>
      <c r="Z1375" s="71"/>
    </row>
    <row r="1376" spans="1:26" ht="9.75" customHeight="1">
      <c r="A1376" s="71"/>
      <c r="B1376" s="71"/>
      <c r="C1376" s="71"/>
      <c r="D1376" s="71"/>
      <c r="E1376" s="71"/>
      <c r="F1376" s="71"/>
      <c r="G1376" s="71"/>
      <c r="H1376" s="71"/>
      <c r="I1376" s="71"/>
      <c r="J1376" s="71"/>
      <c r="K1376" s="71"/>
      <c r="L1376" s="71"/>
      <c r="M1376" s="71"/>
      <c r="N1376" s="71"/>
      <c r="O1376" s="71"/>
      <c r="P1376" s="71"/>
      <c r="Q1376" s="71"/>
      <c r="R1376" s="71"/>
      <c r="S1376" s="71"/>
      <c r="T1376" s="71"/>
      <c r="U1376" s="71"/>
      <c r="V1376" s="71"/>
      <c r="W1376" s="71"/>
      <c r="X1376" s="71"/>
      <c r="Y1376" s="71"/>
      <c r="Z1376" s="71"/>
    </row>
    <row r="1377" spans="1:26" ht="9.75" customHeight="1">
      <c r="A1377" s="71"/>
      <c r="B1377" s="71"/>
      <c r="C1377" s="71"/>
      <c r="D1377" s="71"/>
      <c r="E1377" s="71"/>
      <c r="F1377" s="71"/>
      <c r="G1377" s="71"/>
      <c r="H1377" s="71"/>
      <c r="I1377" s="71"/>
      <c r="J1377" s="71"/>
      <c r="K1377" s="71"/>
      <c r="L1377" s="71"/>
      <c r="M1377" s="71"/>
      <c r="N1377" s="71"/>
      <c r="O1377" s="71"/>
      <c r="P1377" s="71"/>
      <c r="Q1377" s="71"/>
      <c r="R1377" s="71"/>
      <c r="S1377" s="71"/>
      <c r="T1377" s="71"/>
      <c r="U1377" s="71"/>
      <c r="V1377" s="71"/>
      <c r="W1377" s="71"/>
      <c r="X1377" s="71"/>
      <c r="Y1377" s="71"/>
      <c r="Z1377" s="71"/>
    </row>
    <row r="1378" spans="1:26" ht="9.75" customHeight="1">
      <c r="A1378" s="71"/>
      <c r="B1378" s="71"/>
      <c r="C1378" s="71"/>
      <c r="D1378" s="71"/>
      <c r="E1378" s="71"/>
      <c r="F1378" s="71"/>
      <c r="G1378" s="71"/>
      <c r="H1378" s="71"/>
      <c r="I1378" s="71"/>
      <c r="J1378" s="71"/>
      <c r="K1378" s="71"/>
      <c r="L1378" s="71"/>
      <c r="M1378" s="71"/>
      <c r="N1378" s="71"/>
      <c r="O1378" s="71"/>
      <c r="P1378" s="71"/>
      <c r="Q1378" s="71"/>
      <c r="R1378" s="71"/>
      <c r="S1378" s="71"/>
      <c r="T1378" s="71"/>
      <c r="U1378" s="71"/>
      <c r="V1378" s="71"/>
      <c r="W1378" s="71"/>
      <c r="X1378" s="71"/>
      <c r="Y1378" s="71"/>
      <c r="Z1378" s="71"/>
    </row>
    <row r="1379" spans="1:26" ht="9.75" customHeight="1">
      <c r="A1379" s="71"/>
      <c r="B1379" s="71"/>
      <c r="C1379" s="71"/>
      <c r="D1379" s="71"/>
      <c r="E1379" s="71"/>
      <c r="F1379" s="71"/>
      <c r="G1379" s="71"/>
      <c r="H1379" s="71"/>
      <c r="I1379" s="71"/>
      <c r="J1379" s="71"/>
      <c r="K1379" s="71"/>
      <c r="L1379" s="71"/>
      <c r="M1379" s="71"/>
      <c r="N1379" s="71"/>
      <c r="O1379" s="71"/>
      <c r="P1379" s="71"/>
      <c r="Q1379" s="71"/>
      <c r="R1379" s="71"/>
      <c r="S1379" s="71"/>
      <c r="T1379" s="71"/>
      <c r="U1379" s="71"/>
      <c r="V1379" s="71"/>
      <c r="W1379" s="71"/>
      <c r="X1379" s="71"/>
      <c r="Y1379" s="71"/>
      <c r="Z1379" s="71"/>
    </row>
    <row r="1380" spans="1:26" ht="9.75" customHeight="1">
      <c r="A1380" s="71"/>
      <c r="B1380" s="71"/>
      <c r="C1380" s="71"/>
      <c r="D1380" s="71"/>
      <c r="E1380" s="71"/>
      <c r="F1380" s="71"/>
      <c r="G1380" s="71"/>
      <c r="H1380" s="71"/>
      <c r="I1380" s="71"/>
      <c r="J1380" s="71"/>
      <c r="K1380" s="71"/>
      <c r="L1380" s="71"/>
      <c r="M1380" s="71"/>
      <c r="N1380" s="71"/>
      <c r="O1380" s="71"/>
      <c r="P1380" s="71"/>
      <c r="Q1380" s="71"/>
      <c r="R1380" s="71"/>
      <c r="S1380" s="71"/>
      <c r="T1380" s="71"/>
      <c r="U1380" s="71"/>
      <c r="V1380" s="71"/>
      <c r="W1380" s="71"/>
      <c r="X1380" s="71"/>
      <c r="Y1380" s="71"/>
      <c r="Z1380" s="71"/>
    </row>
    <row r="1381" spans="1:26" ht="9.75" customHeight="1">
      <c r="A1381" s="71"/>
      <c r="B1381" s="71"/>
      <c r="C1381" s="71"/>
      <c r="D1381" s="71"/>
      <c r="E1381" s="71"/>
      <c r="F1381" s="71"/>
      <c r="G1381" s="71"/>
      <c r="H1381" s="71"/>
      <c r="I1381" s="71"/>
      <c r="J1381" s="71"/>
      <c r="K1381" s="71"/>
      <c r="L1381" s="71"/>
      <c r="M1381" s="71"/>
      <c r="N1381" s="71"/>
      <c r="O1381" s="71"/>
      <c r="P1381" s="71"/>
      <c r="Q1381" s="71"/>
      <c r="R1381" s="71"/>
      <c r="S1381" s="71"/>
      <c r="T1381" s="71"/>
      <c r="U1381" s="71"/>
      <c r="V1381" s="71"/>
      <c r="W1381" s="71"/>
      <c r="X1381" s="71"/>
      <c r="Y1381" s="71"/>
      <c r="Z1381" s="71"/>
    </row>
    <row r="1382" spans="1:26" ht="9.75" customHeight="1">
      <c r="A1382" s="71"/>
      <c r="B1382" s="71"/>
      <c r="C1382" s="71"/>
      <c r="D1382" s="71"/>
      <c r="E1382" s="71"/>
      <c r="F1382" s="71"/>
      <c r="G1382" s="71"/>
      <c r="H1382" s="71"/>
      <c r="I1382" s="71"/>
      <c r="J1382" s="71"/>
      <c r="K1382" s="71"/>
      <c r="L1382" s="71"/>
      <c r="M1382" s="71"/>
      <c r="N1382" s="71"/>
      <c r="O1382" s="71"/>
      <c r="P1382" s="71"/>
      <c r="Q1382" s="71"/>
      <c r="R1382" s="71"/>
      <c r="S1382" s="71"/>
      <c r="T1382" s="71"/>
      <c r="U1382" s="71"/>
      <c r="V1382" s="71"/>
      <c r="W1382" s="71"/>
      <c r="X1382" s="71"/>
      <c r="Y1382" s="71"/>
      <c r="Z1382" s="71"/>
    </row>
    <row r="1383" spans="1:26" ht="9.75" customHeight="1">
      <c r="A1383" s="71"/>
      <c r="B1383" s="71"/>
      <c r="C1383" s="71"/>
      <c r="D1383" s="71"/>
      <c r="E1383" s="71"/>
      <c r="F1383" s="71"/>
      <c r="G1383" s="71"/>
      <c r="H1383" s="71"/>
      <c r="I1383" s="71"/>
      <c r="J1383" s="71"/>
      <c r="K1383" s="71"/>
      <c r="L1383" s="71"/>
      <c r="M1383" s="71"/>
      <c r="N1383" s="71"/>
      <c r="O1383" s="71"/>
      <c r="P1383" s="71"/>
      <c r="Q1383" s="71"/>
      <c r="R1383" s="71"/>
      <c r="S1383" s="71"/>
      <c r="T1383" s="71"/>
      <c r="U1383" s="71"/>
      <c r="V1383" s="71"/>
      <c r="W1383" s="71"/>
      <c r="X1383" s="71"/>
      <c r="Y1383" s="71"/>
      <c r="Z1383" s="71"/>
    </row>
    <row r="1384" spans="1:26" ht="9.75" customHeight="1">
      <c r="A1384" s="71"/>
      <c r="B1384" s="71"/>
      <c r="C1384" s="71"/>
      <c r="D1384" s="71"/>
      <c r="E1384" s="71"/>
      <c r="F1384" s="71"/>
      <c r="G1384" s="71"/>
      <c r="H1384" s="71"/>
      <c r="I1384" s="71"/>
      <c r="J1384" s="71"/>
      <c r="K1384" s="71"/>
      <c r="L1384" s="71"/>
      <c r="M1384" s="71"/>
      <c r="N1384" s="71"/>
      <c r="O1384" s="71"/>
      <c r="P1384" s="71"/>
      <c r="Q1384" s="71"/>
      <c r="R1384" s="71"/>
      <c r="S1384" s="71"/>
      <c r="T1384" s="71"/>
      <c r="U1384" s="71"/>
      <c r="V1384" s="71"/>
      <c r="W1384" s="71"/>
      <c r="X1384" s="71"/>
      <c r="Y1384" s="71"/>
      <c r="Z1384" s="71"/>
    </row>
    <row r="1385" spans="1:26" ht="9.75" customHeight="1">
      <c r="A1385" s="71"/>
      <c r="B1385" s="71"/>
      <c r="C1385" s="71"/>
      <c r="D1385" s="71"/>
      <c r="E1385" s="71"/>
      <c r="F1385" s="71"/>
      <c r="G1385" s="71"/>
      <c r="H1385" s="71"/>
      <c r="I1385" s="71"/>
      <c r="J1385" s="71"/>
      <c r="K1385" s="71"/>
      <c r="L1385" s="71"/>
      <c r="M1385" s="71"/>
      <c r="N1385" s="71"/>
      <c r="O1385" s="71"/>
      <c r="P1385" s="71"/>
      <c r="Q1385" s="71"/>
      <c r="R1385" s="71"/>
      <c r="S1385" s="71"/>
      <c r="T1385" s="71"/>
      <c r="U1385" s="71"/>
      <c r="V1385" s="71"/>
      <c r="W1385" s="71"/>
      <c r="X1385" s="71"/>
      <c r="Y1385" s="71"/>
      <c r="Z1385" s="71"/>
    </row>
    <row r="1386" spans="1:26" ht="9.75" customHeight="1">
      <c r="A1386" s="71"/>
      <c r="B1386" s="71"/>
      <c r="C1386" s="71"/>
      <c r="D1386" s="71"/>
      <c r="E1386" s="71"/>
      <c r="F1386" s="71"/>
      <c r="G1386" s="71"/>
      <c r="H1386" s="71"/>
      <c r="I1386" s="71"/>
      <c r="J1386" s="71"/>
      <c r="K1386" s="71"/>
      <c r="L1386" s="71"/>
      <c r="M1386" s="71"/>
      <c r="N1386" s="71"/>
      <c r="O1386" s="71"/>
      <c r="P1386" s="71"/>
      <c r="Q1386" s="71"/>
      <c r="R1386" s="71"/>
      <c r="S1386" s="71"/>
      <c r="T1386" s="71"/>
      <c r="U1386" s="71"/>
      <c r="V1386" s="71"/>
      <c r="W1386" s="71"/>
      <c r="X1386" s="71"/>
      <c r="Y1386" s="71"/>
      <c r="Z1386" s="71"/>
    </row>
    <row r="1387" spans="1:26" ht="9.75" customHeight="1">
      <c r="A1387" s="71"/>
      <c r="B1387" s="71"/>
      <c r="C1387" s="71"/>
      <c r="D1387" s="71"/>
      <c r="E1387" s="71"/>
      <c r="F1387" s="71"/>
      <c r="G1387" s="71"/>
      <c r="H1387" s="71"/>
      <c r="I1387" s="71"/>
      <c r="J1387" s="71"/>
      <c r="K1387" s="71"/>
      <c r="L1387" s="71"/>
      <c r="M1387" s="71"/>
      <c r="N1387" s="71"/>
      <c r="O1387" s="71"/>
      <c r="P1387" s="71"/>
      <c r="Q1387" s="71"/>
      <c r="R1387" s="71"/>
      <c r="S1387" s="71"/>
      <c r="T1387" s="71"/>
      <c r="U1387" s="71"/>
      <c r="V1387" s="71"/>
      <c r="W1387" s="71"/>
      <c r="X1387" s="71"/>
      <c r="Y1387" s="71"/>
      <c r="Z1387" s="71"/>
    </row>
    <row r="1388" spans="1:26" ht="9.75" customHeight="1">
      <c r="A1388" s="71"/>
      <c r="B1388" s="71"/>
      <c r="C1388" s="71"/>
      <c r="D1388" s="71"/>
      <c r="E1388" s="71"/>
      <c r="F1388" s="71"/>
      <c r="G1388" s="71"/>
      <c r="H1388" s="71"/>
      <c r="I1388" s="71"/>
      <c r="J1388" s="71"/>
      <c r="K1388" s="71"/>
      <c r="L1388" s="71"/>
      <c r="M1388" s="71"/>
      <c r="N1388" s="71"/>
      <c r="O1388" s="71"/>
      <c r="P1388" s="71"/>
      <c r="Q1388" s="71"/>
      <c r="R1388" s="71"/>
      <c r="S1388" s="71"/>
      <c r="T1388" s="71"/>
      <c r="U1388" s="71"/>
      <c r="V1388" s="71"/>
      <c r="W1388" s="71"/>
      <c r="X1388" s="71"/>
      <c r="Y1388" s="71"/>
      <c r="Z1388" s="71"/>
    </row>
    <row r="1389" spans="1:26" ht="9.75" customHeight="1">
      <c r="A1389" s="71"/>
      <c r="B1389" s="71"/>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c r="Z1389" s="71"/>
    </row>
    <row r="1390" spans="1:26" ht="9.75" customHeight="1">
      <c r="A1390" s="71"/>
      <c r="B1390" s="71"/>
      <c r="C1390" s="71"/>
      <c r="D1390" s="71"/>
      <c r="E1390" s="71"/>
      <c r="F1390" s="71"/>
      <c r="G1390" s="71"/>
      <c r="H1390" s="71"/>
      <c r="I1390" s="71"/>
      <c r="J1390" s="71"/>
      <c r="K1390" s="71"/>
      <c r="L1390" s="71"/>
      <c r="M1390" s="71"/>
      <c r="N1390" s="71"/>
      <c r="O1390" s="71"/>
      <c r="P1390" s="71"/>
      <c r="Q1390" s="71"/>
      <c r="R1390" s="71"/>
      <c r="S1390" s="71"/>
      <c r="T1390" s="71"/>
      <c r="U1390" s="71"/>
      <c r="V1390" s="71"/>
      <c r="W1390" s="71"/>
      <c r="X1390" s="71"/>
      <c r="Y1390" s="71"/>
      <c r="Z1390" s="71"/>
    </row>
    <row r="1391" spans="1:26" ht="9.75" customHeight="1">
      <c r="A1391" s="71"/>
      <c r="B1391" s="71"/>
      <c r="C1391" s="71"/>
      <c r="D1391" s="71"/>
      <c r="E1391" s="71"/>
      <c r="F1391" s="71"/>
      <c r="G1391" s="71"/>
      <c r="H1391" s="71"/>
      <c r="I1391" s="71"/>
      <c r="J1391" s="71"/>
      <c r="K1391" s="71"/>
      <c r="L1391" s="71"/>
      <c r="M1391" s="71"/>
      <c r="N1391" s="71"/>
      <c r="O1391" s="71"/>
      <c r="P1391" s="71"/>
      <c r="Q1391" s="71"/>
      <c r="R1391" s="71"/>
      <c r="S1391" s="71"/>
      <c r="T1391" s="71"/>
      <c r="U1391" s="71"/>
      <c r="V1391" s="71"/>
      <c r="W1391" s="71"/>
      <c r="X1391" s="71"/>
      <c r="Y1391" s="71"/>
      <c r="Z1391" s="71"/>
    </row>
    <row r="1392" spans="1:26" ht="9.75" customHeight="1">
      <c r="A1392" s="71"/>
      <c r="B1392" s="71"/>
      <c r="C1392" s="71"/>
      <c r="D1392" s="71"/>
      <c r="E1392" s="71"/>
      <c r="F1392" s="71"/>
      <c r="G1392" s="71"/>
      <c r="H1392" s="71"/>
      <c r="I1392" s="71"/>
      <c r="J1392" s="71"/>
      <c r="K1392" s="71"/>
      <c r="L1392" s="71"/>
      <c r="M1392" s="71"/>
      <c r="N1392" s="71"/>
      <c r="O1392" s="71"/>
      <c r="P1392" s="71"/>
      <c r="Q1392" s="71"/>
      <c r="R1392" s="71"/>
      <c r="S1392" s="71"/>
      <c r="T1392" s="71"/>
      <c r="U1392" s="71"/>
      <c r="V1392" s="71"/>
      <c r="W1392" s="71"/>
      <c r="X1392" s="71"/>
      <c r="Y1392" s="71"/>
      <c r="Z1392" s="71"/>
    </row>
    <row r="1393" spans="1:26" ht="9.75" customHeight="1">
      <c r="A1393" s="71"/>
      <c r="B1393" s="71"/>
      <c r="C1393" s="71"/>
      <c r="D1393" s="71"/>
      <c r="E1393" s="71"/>
      <c r="F1393" s="71"/>
      <c r="G1393" s="71"/>
      <c r="H1393" s="71"/>
      <c r="I1393" s="71"/>
      <c r="J1393" s="71"/>
      <c r="K1393" s="71"/>
      <c r="L1393" s="71"/>
      <c r="M1393" s="71"/>
      <c r="N1393" s="71"/>
      <c r="O1393" s="71"/>
      <c r="P1393" s="71"/>
      <c r="Q1393" s="71"/>
      <c r="R1393" s="71"/>
      <c r="S1393" s="71"/>
      <c r="T1393" s="71"/>
      <c r="U1393" s="71"/>
      <c r="V1393" s="71"/>
      <c r="W1393" s="71"/>
      <c r="X1393" s="71"/>
      <c r="Y1393" s="71"/>
      <c r="Z1393" s="71"/>
    </row>
    <row r="1394" spans="1:26" ht="9.75" customHeight="1">
      <c r="A1394" s="71"/>
      <c r="B1394" s="71"/>
      <c r="C1394" s="71"/>
      <c r="D1394" s="71"/>
      <c r="E1394" s="71"/>
      <c r="F1394" s="71"/>
      <c r="G1394" s="71"/>
      <c r="H1394" s="71"/>
      <c r="I1394" s="71"/>
      <c r="J1394" s="71"/>
      <c r="K1394" s="71"/>
      <c r="L1394" s="71"/>
      <c r="M1394" s="71"/>
      <c r="N1394" s="71"/>
      <c r="O1394" s="71"/>
      <c r="P1394" s="71"/>
      <c r="Q1394" s="71"/>
      <c r="R1394" s="71"/>
      <c r="S1394" s="71"/>
      <c r="T1394" s="71"/>
      <c r="U1394" s="71"/>
      <c r="V1394" s="71"/>
      <c r="W1394" s="71"/>
      <c r="X1394" s="71"/>
      <c r="Y1394" s="71"/>
      <c r="Z1394" s="71"/>
    </row>
    <row r="1395" spans="1:26" ht="9.75" customHeight="1">
      <c r="A1395" s="71"/>
      <c r="B1395" s="71"/>
      <c r="C1395" s="71"/>
      <c r="D1395" s="71"/>
      <c r="E1395" s="71"/>
      <c r="F1395" s="71"/>
      <c r="G1395" s="71"/>
      <c r="H1395" s="71"/>
      <c r="I1395" s="71"/>
      <c r="J1395" s="71"/>
      <c r="K1395" s="71"/>
      <c r="L1395" s="71"/>
      <c r="M1395" s="71"/>
      <c r="N1395" s="71"/>
      <c r="O1395" s="71"/>
      <c r="P1395" s="71"/>
      <c r="Q1395" s="71"/>
      <c r="R1395" s="71"/>
      <c r="S1395" s="71"/>
      <c r="T1395" s="71"/>
      <c r="U1395" s="71"/>
      <c r="V1395" s="71"/>
      <c r="W1395" s="71"/>
      <c r="X1395" s="71"/>
      <c r="Y1395" s="71"/>
      <c r="Z1395" s="71"/>
    </row>
    <row r="1396" spans="1:26" ht="9.75" customHeight="1">
      <c r="A1396" s="71"/>
      <c r="B1396" s="71"/>
      <c r="C1396" s="71"/>
      <c r="D1396" s="71"/>
      <c r="E1396" s="71"/>
      <c r="F1396" s="71"/>
      <c r="G1396" s="71"/>
      <c r="H1396" s="71"/>
      <c r="I1396" s="71"/>
      <c r="J1396" s="71"/>
      <c r="K1396" s="71"/>
      <c r="L1396" s="71"/>
      <c r="M1396" s="71"/>
      <c r="N1396" s="71"/>
      <c r="O1396" s="71"/>
      <c r="P1396" s="71"/>
      <c r="Q1396" s="71"/>
      <c r="R1396" s="71"/>
      <c r="S1396" s="71"/>
      <c r="T1396" s="71"/>
      <c r="U1396" s="71"/>
      <c r="V1396" s="71"/>
      <c r="W1396" s="71"/>
      <c r="X1396" s="71"/>
      <c r="Y1396" s="71"/>
      <c r="Z1396" s="71"/>
    </row>
    <row r="1397" spans="1:26" ht="9.75" customHeight="1">
      <c r="A1397" s="71"/>
      <c r="B1397" s="71"/>
      <c r="C1397" s="71"/>
      <c r="D1397" s="71"/>
      <c r="E1397" s="71"/>
      <c r="F1397" s="71"/>
      <c r="G1397" s="71"/>
      <c r="H1397" s="71"/>
      <c r="I1397" s="71"/>
      <c r="J1397" s="71"/>
      <c r="K1397" s="71"/>
      <c r="L1397" s="71"/>
      <c r="M1397" s="71"/>
      <c r="N1397" s="71"/>
      <c r="O1397" s="71"/>
      <c r="P1397" s="71"/>
      <c r="Q1397" s="71"/>
      <c r="R1397" s="71"/>
      <c r="S1397" s="71"/>
      <c r="T1397" s="71"/>
      <c r="U1397" s="71"/>
      <c r="V1397" s="71"/>
      <c r="W1397" s="71"/>
      <c r="X1397" s="71"/>
      <c r="Y1397" s="71"/>
      <c r="Z1397" s="71"/>
    </row>
    <row r="1398" spans="1:26" ht="9.75" customHeight="1">
      <c r="A1398" s="71"/>
      <c r="B1398" s="71"/>
      <c r="C1398" s="71"/>
      <c r="D1398" s="71"/>
      <c r="E1398" s="71"/>
      <c r="F1398" s="71"/>
      <c r="G1398" s="71"/>
      <c r="H1398" s="71"/>
      <c r="I1398" s="71"/>
      <c r="J1398" s="71"/>
      <c r="K1398" s="71"/>
      <c r="L1398" s="71"/>
      <c r="M1398" s="71"/>
      <c r="N1398" s="71"/>
      <c r="O1398" s="71"/>
      <c r="P1398" s="71"/>
      <c r="Q1398" s="71"/>
      <c r="R1398" s="71"/>
      <c r="S1398" s="71"/>
      <c r="T1398" s="71"/>
      <c r="U1398" s="71"/>
      <c r="V1398" s="71"/>
      <c r="W1398" s="71"/>
      <c r="X1398" s="71"/>
      <c r="Y1398" s="71"/>
      <c r="Z1398" s="71"/>
    </row>
    <row r="1399" spans="1:26" ht="9.75" customHeight="1">
      <c r="A1399" s="71"/>
      <c r="B1399" s="71"/>
      <c r="C1399" s="71"/>
      <c r="D1399" s="71"/>
      <c r="E1399" s="71"/>
      <c r="F1399" s="71"/>
      <c r="G1399" s="71"/>
      <c r="H1399" s="71"/>
      <c r="I1399" s="71"/>
      <c r="J1399" s="71"/>
      <c r="K1399" s="71"/>
      <c r="L1399" s="71"/>
      <c r="M1399" s="71"/>
      <c r="N1399" s="71"/>
      <c r="O1399" s="71"/>
      <c r="P1399" s="71"/>
      <c r="Q1399" s="71"/>
      <c r="R1399" s="71"/>
      <c r="S1399" s="71"/>
      <c r="T1399" s="71"/>
      <c r="U1399" s="71"/>
      <c r="V1399" s="71"/>
      <c r="W1399" s="71"/>
      <c r="X1399" s="71"/>
      <c r="Y1399" s="71"/>
      <c r="Z1399" s="71"/>
    </row>
    <row r="1400" spans="1:26" ht="9.75" customHeight="1">
      <c r="A1400" s="71"/>
      <c r="B1400" s="71"/>
      <c r="C1400" s="71"/>
      <c r="D1400" s="71"/>
      <c r="E1400" s="71"/>
      <c r="F1400" s="71"/>
      <c r="G1400" s="71"/>
      <c r="H1400" s="71"/>
      <c r="I1400" s="71"/>
      <c r="J1400" s="71"/>
      <c r="K1400" s="71"/>
      <c r="L1400" s="71"/>
      <c r="M1400" s="71"/>
      <c r="N1400" s="71"/>
      <c r="O1400" s="71"/>
      <c r="P1400" s="71"/>
      <c r="Q1400" s="71"/>
      <c r="R1400" s="71"/>
      <c r="S1400" s="71"/>
      <c r="T1400" s="71"/>
      <c r="U1400" s="71"/>
      <c r="V1400" s="71"/>
      <c r="W1400" s="71"/>
      <c r="X1400" s="71"/>
      <c r="Y1400" s="71"/>
      <c r="Z1400" s="71"/>
    </row>
    <row r="1401" spans="1:26" ht="9.75" customHeight="1">
      <c r="A1401" s="71"/>
      <c r="B1401" s="71"/>
      <c r="C1401" s="71"/>
      <c r="D1401" s="71"/>
      <c r="E1401" s="71"/>
      <c r="F1401" s="71"/>
      <c r="G1401" s="71"/>
      <c r="H1401" s="71"/>
      <c r="I1401" s="71"/>
      <c r="J1401" s="71"/>
      <c r="K1401" s="71"/>
      <c r="L1401" s="71"/>
      <c r="M1401" s="71"/>
      <c r="N1401" s="71"/>
      <c r="O1401" s="71"/>
      <c r="P1401" s="71"/>
      <c r="Q1401" s="71"/>
      <c r="R1401" s="71"/>
      <c r="S1401" s="71"/>
      <c r="T1401" s="71"/>
      <c r="U1401" s="71"/>
      <c r="V1401" s="71"/>
      <c r="W1401" s="71"/>
      <c r="X1401" s="71"/>
      <c r="Y1401" s="71"/>
      <c r="Z1401" s="71"/>
    </row>
    <row r="1402" spans="1:26" ht="9.75" customHeight="1">
      <c r="A1402" s="71"/>
      <c r="B1402" s="71"/>
      <c r="C1402" s="71"/>
      <c r="D1402" s="71"/>
      <c r="E1402" s="71"/>
      <c r="F1402" s="71"/>
      <c r="G1402" s="71"/>
      <c r="H1402" s="71"/>
      <c r="I1402" s="71"/>
      <c r="J1402" s="71"/>
      <c r="K1402" s="71"/>
      <c r="L1402" s="71"/>
      <c r="M1402" s="71"/>
      <c r="N1402" s="71"/>
      <c r="O1402" s="71"/>
      <c r="P1402" s="71"/>
      <c r="Q1402" s="71"/>
      <c r="R1402" s="71"/>
      <c r="S1402" s="71"/>
      <c r="T1402" s="71"/>
      <c r="U1402" s="71"/>
      <c r="V1402" s="71"/>
      <c r="W1402" s="71"/>
      <c r="X1402" s="71"/>
      <c r="Y1402" s="71"/>
      <c r="Z1402" s="71"/>
    </row>
    <row r="1403" spans="1:26" ht="9.75" customHeight="1">
      <c r="A1403" s="71"/>
      <c r="B1403" s="71"/>
      <c r="C1403" s="71"/>
      <c r="D1403" s="71"/>
      <c r="E1403" s="71"/>
      <c r="F1403" s="71"/>
      <c r="G1403" s="71"/>
      <c r="H1403" s="71"/>
      <c r="I1403" s="71"/>
      <c r="J1403" s="71"/>
      <c r="K1403" s="71"/>
      <c r="L1403" s="71"/>
      <c r="M1403" s="71"/>
      <c r="N1403" s="71"/>
      <c r="O1403" s="71"/>
      <c r="P1403" s="71"/>
      <c r="Q1403" s="71"/>
      <c r="R1403" s="71"/>
      <c r="S1403" s="71"/>
      <c r="T1403" s="71"/>
      <c r="U1403" s="71"/>
      <c r="V1403" s="71"/>
      <c r="W1403" s="71"/>
      <c r="X1403" s="71"/>
      <c r="Y1403" s="71"/>
      <c r="Z1403" s="71"/>
    </row>
    <row r="1404" spans="1:26" ht="9.75" customHeight="1">
      <c r="A1404" s="71"/>
      <c r="B1404" s="71"/>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c r="Z1404" s="71"/>
    </row>
    <row r="1405" spans="1:26" ht="9.75" customHeight="1">
      <c r="A1405" s="71"/>
      <c r="B1405" s="71"/>
      <c r="C1405" s="71"/>
      <c r="D1405" s="71"/>
      <c r="E1405" s="71"/>
      <c r="F1405" s="71"/>
      <c r="G1405" s="71"/>
      <c r="H1405" s="71"/>
      <c r="I1405" s="71"/>
      <c r="J1405" s="71"/>
      <c r="K1405" s="71"/>
      <c r="L1405" s="71"/>
      <c r="M1405" s="71"/>
      <c r="N1405" s="71"/>
      <c r="O1405" s="71"/>
      <c r="P1405" s="71"/>
      <c r="Q1405" s="71"/>
      <c r="R1405" s="71"/>
      <c r="S1405" s="71"/>
      <c r="T1405" s="71"/>
      <c r="U1405" s="71"/>
      <c r="V1405" s="71"/>
      <c r="W1405" s="71"/>
      <c r="X1405" s="71"/>
      <c r="Y1405" s="71"/>
      <c r="Z1405" s="71"/>
    </row>
    <row r="1406" spans="1:26" ht="9.75" customHeight="1">
      <c r="A1406" s="71"/>
      <c r="B1406" s="71"/>
      <c r="C1406" s="71"/>
      <c r="D1406" s="71"/>
      <c r="E1406" s="71"/>
      <c r="F1406" s="71"/>
      <c r="G1406" s="71"/>
      <c r="H1406" s="71"/>
      <c r="I1406" s="71"/>
      <c r="J1406" s="71"/>
      <c r="K1406" s="71"/>
      <c r="L1406" s="71"/>
      <c r="M1406" s="71"/>
      <c r="N1406" s="71"/>
      <c r="O1406" s="71"/>
      <c r="P1406" s="71"/>
      <c r="Q1406" s="71"/>
      <c r="R1406" s="71"/>
      <c r="S1406" s="71"/>
      <c r="T1406" s="71"/>
      <c r="U1406" s="71"/>
      <c r="V1406" s="71"/>
      <c r="W1406" s="71"/>
      <c r="X1406" s="71"/>
      <c r="Y1406" s="71"/>
      <c r="Z1406" s="71"/>
    </row>
    <row r="1407" spans="1:26" ht="9.75" customHeight="1">
      <c r="A1407" s="71"/>
      <c r="B1407" s="71"/>
      <c r="C1407" s="71"/>
      <c r="D1407" s="71"/>
      <c r="E1407" s="71"/>
      <c r="F1407" s="71"/>
      <c r="G1407" s="71"/>
      <c r="H1407" s="71"/>
      <c r="I1407" s="71"/>
      <c r="J1407" s="71"/>
      <c r="K1407" s="71"/>
      <c r="L1407" s="71"/>
      <c r="M1407" s="71"/>
      <c r="N1407" s="71"/>
      <c r="O1407" s="71"/>
      <c r="P1407" s="71"/>
      <c r="Q1407" s="71"/>
      <c r="R1407" s="71"/>
      <c r="S1407" s="71"/>
      <c r="T1407" s="71"/>
      <c r="U1407" s="71"/>
      <c r="V1407" s="71"/>
      <c r="W1407" s="71"/>
      <c r="X1407" s="71"/>
      <c r="Y1407" s="71"/>
      <c r="Z1407" s="71"/>
    </row>
    <row r="1408" spans="1:26" ht="9.75" customHeight="1">
      <c r="A1408" s="71"/>
      <c r="B1408" s="71"/>
      <c r="C1408" s="71"/>
      <c r="D1408" s="71"/>
      <c r="E1408" s="71"/>
      <c r="F1408" s="71"/>
      <c r="G1408" s="71"/>
      <c r="H1408" s="71"/>
      <c r="I1408" s="71"/>
      <c r="J1408" s="71"/>
      <c r="K1408" s="71"/>
      <c r="L1408" s="71"/>
      <c r="M1408" s="71"/>
      <c r="N1408" s="71"/>
      <c r="O1408" s="71"/>
      <c r="P1408" s="71"/>
      <c r="Q1408" s="71"/>
      <c r="R1408" s="71"/>
      <c r="S1408" s="71"/>
      <c r="T1408" s="71"/>
      <c r="U1408" s="71"/>
      <c r="V1408" s="71"/>
      <c r="W1408" s="71"/>
      <c r="X1408" s="71"/>
      <c r="Y1408" s="71"/>
      <c r="Z1408" s="71"/>
    </row>
    <row r="1409" spans="1:26" ht="9.75" customHeight="1">
      <c r="A1409" s="71"/>
      <c r="B1409" s="71"/>
      <c r="C1409" s="71"/>
      <c r="D1409" s="71"/>
      <c r="E1409" s="71"/>
      <c r="F1409" s="71"/>
      <c r="G1409" s="71"/>
      <c r="H1409" s="71"/>
      <c r="I1409" s="71"/>
      <c r="J1409" s="71"/>
      <c r="K1409" s="71"/>
      <c r="L1409" s="71"/>
      <c r="M1409" s="71"/>
      <c r="N1409" s="71"/>
      <c r="O1409" s="71"/>
      <c r="P1409" s="71"/>
      <c r="Q1409" s="71"/>
      <c r="R1409" s="71"/>
      <c r="S1409" s="71"/>
      <c r="T1409" s="71"/>
      <c r="U1409" s="71"/>
      <c r="V1409" s="71"/>
      <c r="W1409" s="71"/>
      <c r="X1409" s="71"/>
      <c r="Y1409" s="71"/>
      <c r="Z1409" s="71"/>
    </row>
    <row r="1410" spans="1:26" ht="9.75" customHeight="1">
      <c r="A1410" s="71"/>
      <c r="B1410" s="71"/>
      <c r="C1410" s="71"/>
      <c r="D1410" s="71"/>
      <c r="E1410" s="71"/>
      <c r="F1410" s="71"/>
      <c r="G1410" s="71"/>
      <c r="H1410" s="71"/>
      <c r="I1410" s="71"/>
      <c r="J1410" s="71"/>
      <c r="K1410" s="71"/>
      <c r="L1410" s="71"/>
      <c r="M1410" s="71"/>
      <c r="N1410" s="71"/>
      <c r="O1410" s="71"/>
      <c r="P1410" s="71"/>
      <c r="Q1410" s="71"/>
      <c r="R1410" s="71"/>
      <c r="S1410" s="71"/>
      <c r="T1410" s="71"/>
      <c r="U1410" s="71"/>
      <c r="V1410" s="71"/>
      <c r="W1410" s="71"/>
      <c r="X1410" s="71"/>
      <c r="Y1410" s="71"/>
      <c r="Z1410" s="71"/>
    </row>
    <row r="1411" spans="1:26" ht="9.75" customHeight="1">
      <c r="A1411" s="71"/>
      <c r="B1411" s="71"/>
      <c r="C1411" s="71"/>
      <c r="D1411" s="71"/>
      <c r="E1411" s="71"/>
      <c r="F1411" s="71"/>
      <c r="G1411" s="71"/>
      <c r="H1411" s="71"/>
      <c r="I1411" s="71"/>
      <c r="J1411" s="71"/>
      <c r="K1411" s="71"/>
      <c r="L1411" s="71"/>
      <c r="M1411" s="71"/>
      <c r="N1411" s="71"/>
      <c r="O1411" s="71"/>
      <c r="P1411" s="71"/>
      <c r="Q1411" s="71"/>
      <c r="R1411" s="71"/>
      <c r="S1411" s="71"/>
      <c r="T1411" s="71"/>
      <c r="U1411" s="71"/>
      <c r="V1411" s="71"/>
      <c r="W1411" s="71"/>
      <c r="X1411" s="71"/>
      <c r="Y1411" s="71"/>
      <c r="Z1411" s="71"/>
    </row>
    <row r="1412" spans="1:26" ht="9.75" customHeight="1">
      <c r="A1412" s="71"/>
      <c r="B1412" s="71"/>
      <c r="C1412" s="71"/>
      <c r="D1412" s="71"/>
      <c r="E1412" s="71"/>
      <c r="F1412" s="71"/>
      <c r="G1412" s="71"/>
      <c r="H1412" s="71"/>
      <c r="I1412" s="71"/>
      <c r="J1412" s="71"/>
      <c r="K1412" s="71"/>
      <c r="L1412" s="71"/>
      <c r="M1412" s="71"/>
      <c r="N1412" s="71"/>
      <c r="O1412" s="71"/>
      <c r="P1412" s="71"/>
      <c r="Q1412" s="71"/>
      <c r="R1412" s="71"/>
      <c r="S1412" s="71"/>
      <c r="T1412" s="71"/>
      <c r="U1412" s="71"/>
      <c r="V1412" s="71"/>
      <c r="W1412" s="71"/>
      <c r="X1412" s="71"/>
      <c r="Y1412" s="71"/>
      <c r="Z1412" s="71"/>
    </row>
    <row r="1413" spans="1:26" ht="9.75" customHeight="1">
      <c r="A1413" s="71"/>
      <c r="B1413" s="71"/>
      <c r="C1413" s="71"/>
      <c r="D1413" s="71"/>
      <c r="E1413" s="71"/>
      <c r="F1413" s="71"/>
      <c r="G1413" s="71"/>
      <c r="H1413" s="71"/>
      <c r="I1413" s="71"/>
      <c r="J1413" s="71"/>
      <c r="K1413" s="71"/>
      <c r="L1413" s="71"/>
      <c r="M1413" s="71"/>
      <c r="N1413" s="71"/>
      <c r="O1413" s="71"/>
      <c r="P1413" s="71"/>
      <c r="Q1413" s="71"/>
      <c r="R1413" s="71"/>
      <c r="S1413" s="71"/>
      <c r="T1413" s="71"/>
      <c r="U1413" s="71"/>
      <c r="V1413" s="71"/>
      <c r="W1413" s="71"/>
      <c r="X1413" s="71"/>
      <c r="Y1413" s="71"/>
      <c r="Z1413" s="71"/>
    </row>
    <row r="1414" spans="1:26" ht="9.75" customHeight="1">
      <c r="A1414" s="71"/>
      <c r="B1414" s="71"/>
      <c r="C1414" s="71"/>
      <c r="D1414" s="71"/>
      <c r="E1414" s="71"/>
      <c r="F1414" s="71"/>
      <c r="G1414" s="71"/>
      <c r="H1414" s="71"/>
      <c r="I1414" s="71"/>
      <c r="J1414" s="71"/>
      <c r="K1414" s="71"/>
      <c r="L1414" s="71"/>
      <c r="M1414" s="71"/>
      <c r="N1414" s="71"/>
      <c r="O1414" s="71"/>
      <c r="P1414" s="71"/>
      <c r="Q1414" s="71"/>
      <c r="R1414" s="71"/>
      <c r="S1414" s="71"/>
      <c r="T1414" s="71"/>
      <c r="U1414" s="71"/>
      <c r="V1414" s="71"/>
      <c r="W1414" s="71"/>
      <c r="X1414" s="71"/>
      <c r="Y1414" s="71"/>
      <c r="Z1414" s="71"/>
    </row>
    <row r="1415" spans="1:26" ht="9.75" customHeight="1">
      <c r="A1415" s="71"/>
      <c r="B1415" s="71"/>
      <c r="C1415" s="71"/>
      <c r="D1415" s="71"/>
      <c r="E1415" s="71"/>
      <c r="F1415" s="71"/>
      <c r="G1415" s="71"/>
      <c r="H1415" s="71"/>
      <c r="I1415" s="71"/>
      <c r="J1415" s="71"/>
      <c r="K1415" s="71"/>
      <c r="L1415" s="71"/>
      <c r="M1415" s="71"/>
      <c r="N1415" s="71"/>
      <c r="O1415" s="71"/>
      <c r="P1415" s="71"/>
      <c r="Q1415" s="71"/>
      <c r="R1415" s="71"/>
      <c r="S1415" s="71"/>
      <c r="T1415" s="71"/>
      <c r="U1415" s="71"/>
      <c r="V1415" s="71"/>
      <c r="W1415" s="71"/>
      <c r="X1415" s="71"/>
      <c r="Y1415" s="71"/>
      <c r="Z1415" s="71"/>
    </row>
    <row r="1416" spans="1:26" ht="12.75">
      <c r="A1416" s="71"/>
      <c r="B1416" s="71"/>
      <c r="C1416" s="71"/>
      <c r="D1416" s="71"/>
      <c r="E1416" s="71"/>
      <c r="F1416" s="71"/>
      <c r="G1416" s="71"/>
      <c r="H1416" s="71"/>
      <c r="I1416" s="71"/>
      <c r="J1416" s="71"/>
      <c r="K1416" s="71"/>
      <c r="L1416" s="71"/>
      <c r="M1416" s="71"/>
      <c r="N1416" s="71"/>
      <c r="O1416" s="71"/>
      <c r="P1416" s="71"/>
      <c r="Q1416" s="71"/>
      <c r="R1416" s="71"/>
      <c r="S1416" s="71"/>
      <c r="T1416" s="71"/>
      <c r="U1416" s="71"/>
      <c r="V1416" s="71"/>
      <c r="W1416" s="71"/>
      <c r="X1416" s="71"/>
      <c r="Y1416" s="71"/>
      <c r="Z1416" s="71"/>
    </row>
    <row r="1417" spans="1:26" ht="12.75">
      <c r="A1417" s="71"/>
      <c r="B1417" s="71"/>
      <c r="C1417" s="71"/>
      <c r="D1417" s="71"/>
      <c r="E1417" s="71"/>
      <c r="F1417" s="71"/>
      <c r="G1417" s="71"/>
      <c r="H1417" s="71"/>
      <c r="I1417" s="71"/>
      <c r="J1417" s="71"/>
      <c r="K1417" s="71"/>
      <c r="L1417" s="71"/>
      <c r="M1417" s="71"/>
      <c r="N1417" s="71"/>
      <c r="O1417" s="71"/>
      <c r="P1417" s="71"/>
      <c r="Q1417" s="71"/>
      <c r="R1417" s="71"/>
      <c r="S1417" s="71"/>
      <c r="T1417" s="71"/>
      <c r="U1417" s="71"/>
      <c r="V1417" s="71"/>
      <c r="W1417" s="71"/>
      <c r="X1417" s="71"/>
      <c r="Y1417" s="71"/>
      <c r="Z1417" s="71"/>
    </row>
    <row r="1418" spans="1:26" ht="12.75">
      <c r="A1418" s="71"/>
      <c r="B1418" s="71"/>
      <c r="C1418" s="71"/>
      <c r="D1418" s="71"/>
      <c r="E1418" s="71"/>
      <c r="F1418" s="71"/>
      <c r="G1418" s="71"/>
      <c r="H1418" s="71"/>
      <c r="I1418" s="71"/>
      <c r="J1418" s="71"/>
      <c r="K1418" s="71"/>
      <c r="L1418" s="71"/>
      <c r="M1418" s="71"/>
      <c r="N1418" s="71"/>
      <c r="O1418" s="71"/>
      <c r="P1418" s="71"/>
      <c r="Q1418" s="71"/>
      <c r="R1418" s="71"/>
      <c r="S1418" s="71"/>
      <c r="T1418" s="71"/>
      <c r="U1418" s="71"/>
      <c r="V1418" s="71"/>
      <c r="W1418" s="71"/>
      <c r="X1418" s="71"/>
      <c r="Y1418" s="71"/>
      <c r="Z1418" s="71"/>
    </row>
    <row r="1419" spans="1:26" ht="12.75">
      <c r="A1419" s="71"/>
      <c r="B1419" s="71"/>
      <c r="C1419" s="71"/>
      <c r="D1419" s="71"/>
      <c r="E1419" s="71"/>
      <c r="F1419" s="71"/>
      <c r="G1419" s="71"/>
      <c r="H1419" s="71"/>
      <c r="I1419" s="71"/>
      <c r="J1419" s="71"/>
      <c r="K1419" s="71"/>
      <c r="L1419" s="71"/>
      <c r="M1419" s="71"/>
      <c r="N1419" s="71"/>
      <c r="O1419" s="71"/>
      <c r="P1419" s="71"/>
      <c r="Q1419" s="71"/>
      <c r="R1419" s="71"/>
      <c r="S1419" s="71"/>
      <c r="T1419" s="71"/>
      <c r="U1419" s="71"/>
      <c r="V1419" s="71"/>
      <c r="W1419" s="71"/>
      <c r="X1419" s="71"/>
      <c r="Y1419" s="71"/>
      <c r="Z1419" s="71"/>
    </row>
    <row r="1420" spans="1:26" ht="12.75">
      <c r="A1420" s="71"/>
      <c r="B1420" s="71"/>
      <c r="C1420" s="71"/>
      <c r="D1420" s="71"/>
      <c r="E1420" s="71"/>
      <c r="F1420" s="71"/>
      <c r="G1420" s="71"/>
      <c r="H1420" s="71"/>
      <c r="I1420" s="71"/>
      <c r="J1420" s="71"/>
      <c r="K1420" s="71"/>
      <c r="L1420" s="71"/>
      <c r="M1420" s="71"/>
      <c r="N1420" s="71"/>
      <c r="O1420" s="71"/>
      <c r="P1420" s="71"/>
      <c r="Q1420" s="71"/>
      <c r="R1420" s="71"/>
      <c r="S1420" s="71"/>
      <c r="T1420" s="71"/>
      <c r="U1420" s="71"/>
      <c r="V1420" s="71"/>
      <c r="W1420" s="71"/>
      <c r="X1420" s="71"/>
      <c r="Y1420" s="71"/>
      <c r="Z1420" s="71"/>
    </row>
    <row r="1421" spans="1:26" ht="12.75">
      <c r="A1421" s="71"/>
      <c r="B1421" s="71"/>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c r="Z1421" s="71"/>
    </row>
    <row r="1422" spans="1:26" ht="12.75">
      <c r="A1422" s="71"/>
      <c r="B1422" s="71"/>
      <c r="C1422" s="71"/>
      <c r="D1422" s="71"/>
      <c r="E1422" s="71"/>
      <c r="F1422" s="71"/>
      <c r="G1422" s="71"/>
      <c r="H1422" s="71"/>
      <c r="I1422" s="71"/>
      <c r="J1422" s="71"/>
      <c r="K1422" s="71"/>
      <c r="L1422" s="71"/>
      <c r="M1422" s="71"/>
      <c r="N1422" s="71"/>
      <c r="O1422" s="71"/>
      <c r="P1422" s="71"/>
      <c r="Q1422" s="71"/>
      <c r="R1422" s="71"/>
      <c r="S1422" s="71"/>
      <c r="T1422" s="71"/>
      <c r="U1422" s="71"/>
      <c r="V1422" s="71"/>
      <c r="W1422" s="71"/>
      <c r="X1422" s="71"/>
      <c r="Y1422" s="71"/>
      <c r="Z1422" s="71"/>
    </row>
    <row r="1423" spans="1:26" ht="12.75">
      <c r="A1423" s="71"/>
      <c r="B1423" s="71"/>
      <c r="C1423" s="71"/>
      <c r="D1423" s="71"/>
      <c r="E1423" s="71"/>
      <c r="F1423" s="71"/>
      <c r="G1423" s="71"/>
      <c r="H1423" s="71"/>
      <c r="I1423" s="71"/>
      <c r="J1423" s="71"/>
      <c r="K1423" s="71"/>
      <c r="L1423" s="71"/>
      <c r="M1423" s="71"/>
      <c r="N1423" s="71"/>
      <c r="O1423" s="71"/>
      <c r="P1423" s="71"/>
      <c r="Q1423" s="71"/>
      <c r="R1423" s="71"/>
      <c r="S1423" s="71"/>
      <c r="T1423" s="71"/>
      <c r="U1423" s="71"/>
      <c r="V1423" s="71"/>
      <c r="W1423" s="71"/>
      <c r="X1423" s="71"/>
      <c r="Y1423" s="71"/>
      <c r="Z1423" s="71"/>
    </row>
    <row r="1424" spans="1:26" ht="12.75">
      <c r="A1424" s="71"/>
      <c r="B1424" s="71"/>
      <c r="C1424" s="71"/>
      <c r="D1424" s="71"/>
      <c r="E1424" s="71"/>
      <c r="F1424" s="71"/>
      <c r="G1424" s="71"/>
      <c r="H1424" s="71"/>
      <c r="I1424" s="71"/>
      <c r="J1424" s="71"/>
      <c r="K1424" s="71"/>
      <c r="L1424" s="71"/>
      <c r="M1424" s="71"/>
      <c r="N1424" s="71"/>
      <c r="O1424" s="71"/>
      <c r="P1424" s="71"/>
      <c r="Q1424" s="71"/>
      <c r="R1424" s="71"/>
      <c r="S1424" s="71"/>
      <c r="T1424" s="71"/>
      <c r="U1424" s="71"/>
      <c r="V1424" s="71"/>
      <c r="W1424" s="71"/>
      <c r="X1424" s="71"/>
      <c r="Y1424" s="71"/>
      <c r="Z1424" s="71"/>
    </row>
    <row r="1425" spans="1:26" ht="12.75">
      <c r="A1425" s="71"/>
      <c r="B1425" s="71"/>
      <c r="C1425" s="71"/>
      <c r="D1425" s="71"/>
      <c r="E1425" s="71"/>
      <c r="F1425" s="71"/>
      <c r="G1425" s="71"/>
      <c r="H1425" s="71"/>
      <c r="I1425" s="71"/>
      <c r="J1425" s="71"/>
      <c r="K1425" s="71"/>
      <c r="L1425" s="71"/>
      <c r="M1425" s="71"/>
      <c r="N1425" s="71"/>
      <c r="O1425" s="71"/>
      <c r="P1425" s="71"/>
      <c r="Q1425" s="71"/>
      <c r="R1425" s="71"/>
      <c r="S1425" s="71"/>
      <c r="T1425" s="71"/>
      <c r="U1425" s="71"/>
      <c r="V1425" s="71"/>
      <c r="W1425" s="71"/>
      <c r="X1425" s="71"/>
      <c r="Y1425" s="71"/>
      <c r="Z1425" s="71"/>
    </row>
    <row r="1426" spans="1:26" ht="12.75">
      <c r="A1426" s="71"/>
      <c r="B1426" s="71"/>
      <c r="C1426" s="71"/>
      <c r="D1426" s="71"/>
      <c r="E1426" s="71"/>
      <c r="F1426" s="71"/>
      <c r="G1426" s="71"/>
      <c r="H1426" s="71"/>
      <c r="I1426" s="71"/>
      <c r="J1426" s="71"/>
      <c r="K1426" s="71"/>
      <c r="L1426" s="71"/>
      <c r="M1426" s="71"/>
      <c r="N1426" s="71"/>
      <c r="O1426" s="71"/>
      <c r="P1426" s="71"/>
      <c r="Q1426" s="71"/>
      <c r="R1426" s="71"/>
      <c r="S1426" s="71"/>
      <c r="T1426" s="71"/>
      <c r="U1426" s="71"/>
      <c r="V1426" s="71"/>
      <c r="W1426" s="71"/>
      <c r="X1426" s="71"/>
      <c r="Y1426" s="71"/>
      <c r="Z1426" s="71"/>
    </row>
    <row r="1427" spans="1:26" ht="12.75">
      <c r="A1427" s="71"/>
      <c r="B1427" s="71"/>
      <c r="C1427" s="71"/>
      <c r="D1427" s="71"/>
      <c r="E1427" s="71"/>
      <c r="F1427" s="71"/>
      <c r="G1427" s="71"/>
      <c r="H1427" s="71"/>
      <c r="I1427" s="71"/>
      <c r="J1427" s="71"/>
      <c r="K1427" s="71"/>
      <c r="L1427" s="71"/>
      <c r="M1427" s="71"/>
      <c r="N1427" s="71"/>
      <c r="O1427" s="71"/>
      <c r="P1427" s="71"/>
      <c r="Q1427" s="71"/>
      <c r="R1427" s="71"/>
      <c r="S1427" s="71"/>
      <c r="T1427" s="71"/>
      <c r="U1427" s="71"/>
      <c r="V1427" s="71"/>
      <c r="W1427" s="71"/>
      <c r="X1427" s="71"/>
      <c r="Y1427" s="71"/>
      <c r="Z1427" s="71"/>
    </row>
    <row r="1428" spans="1:26" ht="12.75">
      <c r="A1428" s="71"/>
      <c r="B1428" s="71"/>
      <c r="C1428" s="71"/>
      <c r="D1428" s="71"/>
      <c r="E1428" s="71"/>
      <c r="F1428" s="71"/>
      <c r="G1428" s="71"/>
      <c r="H1428" s="71"/>
      <c r="I1428" s="71"/>
      <c r="J1428" s="71"/>
      <c r="K1428" s="71"/>
      <c r="L1428" s="71"/>
      <c r="M1428" s="71"/>
      <c r="N1428" s="71"/>
      <c r="O1428" s="71"/>
      <c r="P1428" s="71"/>
      <c r="Q1428" s="71"/>
      <c r="R1428" s="71"/>
      <c r="S1428" s="71"/>
      <c r="T1428" s="71"/>
      <c r="U1428" s="71"/>
      <c r="V1428" s="71"/>
      <c r="W1428" s="71"/>
      <c r="X1428" s="71"/>
      <c r="Y1428" s="71"/>
      <c r="Z1428" s="71"/>
    </row>
    <row r="1429" spans="1:26" ht="12.75">
      <c r="A1429" s="71"/>
      <c r="B1429" s="71"/>
      <c r="C1429" s="71"/>
      <c r="D1429" s="71"/>
      <c r="E1429" s="71"/>
      <c r="F1429" s="71"/>
      <c r="G1429" s="71"/>
      <c r="H1429" s="71"/>
      <c r="I1429" s="71"/>
      <c r="J1429" s="71"/>
      <c r="K1429" s="71"/>
      <c r="L1429" s="71"/>
      <c r="M1429" s="71"/>
      <c r="N1429" s="71"/>
      <c r="O1429" s="71"/>
      <c r="P1429" s="71"/>
      <c r="Q1429" s="71"/>
      <c r="R1429" s="71"/>
      <c r="S1429" s="71"/>
      <c r="T1429" s="71"/>
      <c r="U1429" s="71"/>
      <c r="V1429" s="71"/>
      <c r="W1429" s="71"/>
      <c r="X1429" s="71"/>
      <c r="Y1429" s="71"/>
      <c r="Z1429" s="71"/>
    </row>
    <row r="1430" spans="1:26" ht="12.75">
      <c r="A1430" s="71"/>
      <c r="B1430" s="71"/>
      <c r="C1430" s="71"/>
      <c r="D1430" s="71"/>
      <c r="E1430" s="71"/>
      <c r="F1430" s="71"/>
      <c r="G1430" s="71"/>
      <c r="H1430" s="71"/>
      <c r="I1430" s="71"/>
      <c r="J1430" s="71"/>
      <c r="K1430" s="71"/>
      <c r="L1430" s="71"/>
      <c r="M1430" s="71"/>
      <c r="N1430" s="71"/>
      <c r="O1430" s="71"/>
      <c r="P1430" s="71"/>
      <c r="Q1430" s="71"/>
      <c r="R1430" s="71"/>
      <c r="S1430" s="71"/>
      <c r="T1430" s="71"/>
      <c r="U1430" s="71"/>
      <c r="V1430" s="71"/>
      <c r="W1430" s="71"/>
      <c r="X1430" s="71"/>
      <c r="Y1430" s="71"/>
      <c r="Z1430" s="71"/>
    </row>
    <row r="1431" spans="1:26" ht="12.75">
      <c r="A1431" s="71"/>
      <c r="B1431" s="71"/>
      <c r="C1431" s="71"/>
      <c r="D1431" s="71"/>
      <c r="E1431" s="71"/>
      <c r="F1431" s="71"/>
      <c r="G1431" s="71"/>
      <c r="H1431" s="71"/>
      <c r="I1431" s="71"/>
      <c r="J1431" s="71"/>
      <c r="K1431" s="71"/>
      <c r="L1431" s="71"/>
      <c r="M1431" s="71"/>
      <c r="N1431" s="71"/>
      <c r="O1431" s="71"/>
      <c r="P1431" s="71"/>
      <c r="Q1431" s="71"/>
      <c r="R1431" s="71"/>
      <c r="S1431" s="71"/>
      <c r="T1431" s="71"/>
      <c r="U1431" s="71"/>
      <c r="V1431" s="71"/>
      <c r="W1431" s="71"/>
      <c r="X1431" s="71"/>
      <c r="Y1431" s="71"/>
      <c r="Z1431" s="71"/>
    </row>
    <row r="1432" spans="1:26" ht="12.75">
      <c r="A1432" s="71"/>
      <c r="B1432" s="71"/>
      <c r="C1432" s="71"/>
      <c r="D1432" s="71"/>
      <c r="E1432" s="71"/>
      <c r="F1432" s="71"/>
      <c r="G1432" s="71"/>
      <c r="H1432" s="71"/>
      <c r="I1432" s="71"/>
      <c r="J1432" s="71"/>
      <c r="K1432" s="71"/>
      <c r="L1432" s="71"/>
      <c r="M1432" s="71"/>
      <c r="N1432" s="71"/>
      <c r="O1432" s="71"/>
      <c r="P1432" s="71"/>
      <c r="Q1432" s="71"/>
      <c r="R1432" s="71"/>
      <c r="S1432" s="71"/>
      <c r="T1432" s="71"/>
      <c r="U1432" s="71"/>
      <c r="V1432" s="71"/>
      <c r="W1432" s="71"/>
      <c r="X1432" s="71"/>
      <c r="Y1432" s="71"/>
      <c r="Z1432" s="71"/>
    </row>
    <row r="1433" spans="1:26" ht="12.75">
      <c r="A1433" s="71"/>
      <c r="B1433" s="71"/>
      <c r="C1433" s="71"/>
      <c r="D1433" s="71"/>
      <c r="E1433" s="71"/>
      <c r="F1433" s="71"/>
      <c r="G1433" s="71"/>
      <c r="H1433" s="71"/>
      <c r="I1433" s="71"/>
      <c r="J1433" s="71"/>
      <c r="K1433" s="71"/>
      <c r="L1433" s="71"/>
      <c r="M1433" s="71"/>
      <c r="N1433" s="71"/>
      <c r="O1433" s="71"/>
      <c r="P1433" s="71"/>
      <c r="Q1433" s="71"/>
      <c r="R1433" s="71"/>
      <c r="S1433" s="71"/>
      <c r="T1433" s="71"/>
      <c r="U1433" s="71"/>
      <c r="V1433" s="71"/>
      <c r="W1433" s="71"/>
      <c r="X1433" s="71"/>
      <c r="Y1433" s="71"/>
      <c r="Z1433" s="71"/>
    </row>
    <row r="1434" spans="1:26" ht="12.75">
      <c r="A1434" s="71"/>
      <c r="B1434" s="71"/>
      <c r="C1434" s="71"/>
      <c r="D1434" s="71"/>
      <c r="E1434" s="71"/>
      <c r="F1434" s="71"/>
      <c r="G1434" s="71"/>
      <c r="H1434" s="71"/>
      <c r="I1434" s="71"/>
      <c r="J1434" s="71"/>
      <c r="K1434" s="71"/>
      <c r="L1434" s="71"/>
      <c r="M1434" s="71"/>
      <c r="N1434" s="71"/>
      <c r="O1434" s="71"/>
      <c r="P1434" s="71"/>
      <c r="Q1434" s="71"/>
      <c r="R1434" s="71"/>
      <c r="S1434" s="71"/>
      <c r="T1434" s="71"/>
      <c r="U1434" s="71"/>
      <c r="V1434" s="71"/>
      <c r="W1434" s="71"/>
      <c r="X1434" s="71"/>
      <c r="Y1434" s="71"/>
      <c r="Z1434" s="71"/>
    </row>
    <row r="1435" spans="1:26" ht="12.75">
      <c r="A1435" s="71"/>
      <c r="B1435" s="71"/>
      <c r="C1435" s="71"/>
      <c r="D1435" s="71"/>
      <c r="E1435" s="71"/>
      <c r="F1435" s="71"/>
      <c r="G1435" s="71"/>
      <c r="H1435" s="71"/>
      <c r="I1435" s="71"/>
      <c r="J1435" s="71"/>
      <c r="K1435" s="71"/>
      <c r="L1435" s="71"/>
      <c r="M1435" s="71"/>
      <c r="N1435" s="71"/>
      <c r="O1435" s="71"/>
      <c r="P1435" s="71"/>
      <c r="Q1435" s="71"/>
      <c r="R1435" s="71"/>
      <c r="S1435" s="71"/>
      <c r="T1435" s="71"/>
      <c r="U1435" s="71"/>
      <c r="V1435" s="71"/>
      <c r="W1435" s="71"/>
      <c r="X1435" s="71"/>
      <c r="Y1435" s="71"/>
      <c r="Z1435" s="71"/>
    </row>
    <row r="1436" spans="1:26" ht="12.75">
      <c r="A1436" s="71"/>
      <c r="B1436" s="71"/>
      <c r="C1436" s="71"/>
      <c r="D1436" s="71"/>
      <c r="E1436" s="71"/>
      <c r="F1436" s="71"/>
      <c r="G1436" s="71"/>
      <c r="H1436" s="71"/>
      <c r="I1436" s="71"/>
      <c r="J1436" s="71"/>
      <c r="K1436" s="71"/>
      <c r="L1436" s="71"/>
      <c r="M1436" s="71"/>
      <c r="N1436" s="71"/>
      <c r="O1436" s="71"/>
      <c r="P1436" s="71"/>
      <c r="Q1436" s="71"/>
      <c r="R1436" s="71"/>
      <c r="S1436" s="71"/>
      <c r="T1436" s="71"/>
      <c r="U1436" s="71"/>
      <c r="V1436" s="71"/>
      <c r="W1436" s="71"/>
      <c r="X1436" s="71"/>
      <c r="Y1436" s="71"/>
      <c r="Z1436" s="71"/>
    </row>
    <row r="1437" spans="1:26" ht="12.75">
      <c r="A1437" s="71"/>
      <c r="B1437" s="71"/>
      <c r="C1437" s="71"/>
      <c r="D1437" s="71"/>
      <c r="E1437" s="71"/>
      <c r="F1437" s="71"/>
      <c r="G1437" s="71"/>
      <c r="H1437" s="71"/>
      <c r="I1437" s="71"/>
      <c r="J1437" s="71"/>
      <c r="K1437" s="71"/>
      <c r="L1437" s="71"/>
      <c r="M1437" s="71"/>
      <c r="N1437" s="71"/>
      <c r="O1437" s="71"/>
      <c r="P1437" s="71"/>
      <c r="Q1437" s="71"/>
      <c r="R1437" s="71"/>
      <c r="S1437" s="71"/>
      <c r="T1437" s="71"/>
      <c r="U1437" s="71"/>
      <c r="V1437" s="71"/>
      <c r="W1437" s="71"/>
      <c r="X1437" s="71"/>
      <c r="Y1437" s="71"/>
      <c r="Z1437" s="71"/>
    </row>
    <row r="1438" spans="1:26" ht="12.75">
      <c r="A1438" s="71"/>
      <c r="B1438" s="71"/>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c r="Z1438" s="71"/>
    </row>
    <row r="1439" spans="1:26" ht="12.75">
      <c r="A1439" s="71"/>
      <c r="B1439" s="71"/>
      <c r="C1439" s="71"/>
      <c r="D1439" s="71"/>
      <c r="E1439" s="71"/>
      <c r="F1439" s="71"/>
      <c r="G1439" s="71"/>
      <c r="H1439" s="71"/>
      <c r="I1439" s="71"/>
      <c r="J1439" s="71"/>
      <c r="K1439" s="71"/>
      <c r="L1439" s="71"/>
      <c r="M1439" s="71"/>
      <c r="N1439" s="71"/>
      <c r="O1439" s="71"/>
      <c r="P1439" s="71"/>
      <c r="Q1439" s="71"/>
      <c r="R1439" s="71"/>
      <c r="S1439" s="71"/>
      <c r="T1439" s="71"/>
      <c r="U1439" s="71"/>
      <c r="V1439" s="71"/>
      <c r="W1439" s="71"/>
      <c r="X1439" s="71"/>
      <c r="Y1439" s="71"/>
      <c r="Z1439" s="71"/>
    </row>
    <row r="1440" spans="1:26" ht="12.75">
      <c r="A1440" s="71"/>
      <c r="B1440" s="71"/>
      <c r="C1440" s="71"/>
      <c r="D1440" s="71"/>
      <c r="E1440" s="71"/>
      <c r="F1440" s="71"/>
      <c r="G1440" s="71"/>
      <c r="H1440" s="71"/>
      <c r="I1440" s="71"/>
      <c r="J1440" s="71"/>
      <c r="K1440" s="71"/>
      <c r="L1440" s="71"/>
      <c r="M1440" s="71"/>
      <c r="N1440" s="71"/>
      <c r="O1440" s="71"/>
      <c r="P1440" s="71"/>
      <c r="Q1440" s="71"/>
      <c r="R1440" s="71"/>
      <c r="S1440" s="71"/>
      <c r="T1440" s="71"/>
      <c r="U1440" s="71"/>
      <c r="V1440" s="71"/>
      <c r="W1440" s="71"/>
      <c r="X1440" s="71"/>
      <c r="Y1440" s="71"/>
      <c r="Z1440" s="71"/>
    </row>
    <row r="1441" spans="1:26" ht="12.75">
      <c r="A1441" s="71"/>
      <c r="B1441" s="71"/>
      <c r="C1441" s="71"/>
      <c r="D1441" s="71"/>
      <c r="E1441" s="71"/>
      <c r="F1441" s="71"/>
      <c r="G1441" s="71"/>
      <c r="H1441" s="71"/>
      <c r="I1441" s="71"/>
      <c r="J1441" s="71"/>
      <c r="K1441" s="71"/>
      <c r="L1441" s="71"/>
      <c r="M1441" s="71"/>
      <c r="N1441" s="71"/>
      <c r="O1441" s="71"/>
      <c r="P1441" s="71"/>
      <c r="Q1441" s="71"/>
      <c r="R1441" s="71"/>
      <c r="S1441" s="71"/>
      <c r="T1441" s="71"/>
      <c r="U1441" s="71"/>
      <c r="V1441" s="71"/>
      <c r="W1441" s="71"/>
      <c r="X1441" s="71"/>
      <c r="Y1441" s="71"/>
      <c r="Z1441" s="71"/>
    </row>
    <row r="1442" spans="1:26" ht="12.75">
      <c r="A1442" s="71"/>
      <c r="B1442" s="71"/>
      <c r="C1442" s="71"/>
      <c r="D1442" s="71"/>
      <c r="E1442" s="71"/>
      <c r="F1442" s="71"/>
      <c r="G1442" s="71"/>
      <c r="H1442" s="71"/>
      <c r="I1442" s="71"/>
      <c r="J1442" s="71"/>
      <c r="K1442" s="71"/>
      <c r="L1442" s="71"/>
      <c r="M1442" s="71"/>
      <c r="N1442" s="71"/>
      <c r="O1442" s="71"/>
      <c r="P1442" s="71"/>
      <c r="Q1442" s="71"/>
      <c r="R1442" s="71"/>
      <c r="S1442" s="71"/>
      <c r="T1442" s="71"/>
      <c r="U1442" s="71"/>
      <c r="V1442" s="71"/>
      <c r="W1442" s="71"/>
      <c r="X1442" s="71"/>
      <c r="Y1442" s="71"/>
      <c r="Z1442" s="71"/>
    </row>
    <row r="1443" spans="1:26" ht="12.75">
      <c r="A1443" s="71"/>
      <c r="B1443" s="71"/>
      <c r="C1443" s="71"/>
      <c r="D1443" s="71"/>
      <c r="E1443" s="71"/>
      <c r="F1443" s="71"/>
      <c r="G1443" s="71"/>
      <c r="H1443" s="71"/>
      <c r="I1443" s="71"/>
      <c r="J1443" s="71"/>
      <c r="K1443" s="71"/>
      <c r="L1443" s="71"/>
      <c r="M1443" s="71"/>
      <c r="N1443" s="71"/>
      <c r="O1443" s="71"/>
      <c r="P1443" s="71"/>
      <c r="Q1443" s="71"/>
      <c r="R1443" s="71"/>
      <c r="S1443" s="71"/>
      <c r="T1443" s="71"/>
      <c r="U1443" s="71"/>
      <c r="V1443" s="71"/>
      <c r="W1443" s="71"/>
      <c r="X1443" s="71"/>
      <c r="Y1443" s="71"/>
      <c r="Z1443" s="71"/>
    </row>
    <row r="1444" spans="1:26" ht="12.75">
      <c r="A1444" s="71"/>
      <c r="B1444" s="71"/>
      <c r="C1444" s="71"/>
      <c r="D1444" s="71"/>
      <c r="E1444" s="71"/>
      <c r="F1444" s="71"/>
      <c r="G1444" s="71"/>
      <c r="H1444" s="71"/>
      <c r="I1444" s="71"/>
      <c r="J1444" s="71"/>
      <c r="K1444" s="71"/>
      <c r="L1444" s="71"/>
      <c r="M1444" s="71"/>
      <c r="N1444" s="71"/>
      <c r="O1444" s="71"/>
      <c r="P1444" s="71"/>
      <c r="Q1444" s="71"/>
      <c r="R1444" s="71"/>
      <c r="S1444" s="71"/>
      <c r="T1444" s="71"/>
      <c r="U1444" s="71"/>
      <c r="V1444" s="71"/>
      <c r="W1444" s="71"/>
      <c r="X1444" s="71"/>
      <c r="Y1444" s="71"/>
      <c r="Z1444" s="71"/>
    </row>
    <row r="1445" spans="1:26" ht="12.75">
      <c r="A1445" s="71"/>
      <c r="B1445" s="71"/>
      <c r="C1445" s="71"/>
      <c r="D1445" s="71"/>
      <c r="E1445" s="71"/>
      <c r="F1445" s="71"/>
      <c r="G1445" s="71"/>
      <c r="H1445" s="71"/>
      <c r="I1445" s="71"/>
      <c r="J1445" s="71"/>
      <c r="K1445" s="71"/>
      <c r="L1445" s="71"/>
      <c r="M1445" s="71"/>
      <c r="N1445" s="71"/>
      <c r="O1445" s="71"/>
      <c r="P1445" s="71"/>
      <c r="Q1445" s="71"/>
      <c r="R1445" s="71"/>
      <c r="S1445" s="71"/>
      <c r="T1445" s="71"/>
      <c r="U1445" s="71"/>
      <c r="V1445" s="71"/>
      <c r="W1445" s="71"/>
      <c r="X1445" s="71"/>
      <c r="Y1445" s="71"/>
      <c r="Z1445" s="71"/>
    </row>
    <row r="1446" spans="1:26" ht="12.75">
      <c r="A1446" s="71"/>
      <c r="B1446" s="71"/>
      <c r="C1446" s="71"/>
      <c r="D1446" s="71"/>
      <c r="E1446" s="71"/>
      <c r="F1446" s="71"/>
      <c r="G1446" s="71"/>
      <c r="H1446" s="71"/>
      <c r="I1446" s="71"/>
      <c r="J1446" s="71"/>
      <c r="K1446" s="71"/>
      <c r="L1446" s="71"/>
      <c r="M1446" s="71"/>
      <c r="N1446" s="71"/>
      <c r="O1446" s="71"/>
      <c r="P1446" s="71"/>
      <c r="Q1446" s="71"/>
      <c r="R1446" s="71"/>
      <c r="S1446" s="71"/>
      <c r="T1446" s="71"/>
      <c r="U1446" s="71"/>
      <c r="V1446" s="71"/>
      <c r="W1446" s="71"/>
      <c r="X1446" s="71"/>
      <c r="Y1446" s="71"/>
      <c r="Z1446" s="71"/>
    </row>
    <row r="1447" spans="1:26" ht="12.75">
      <c r="A1447" s="71"/>
      <c r="B1447" s="71"/>
      <c r="C1447" s="71"/>
      <c r="D1447" s="71"/>
      <c r="E1447" s="71"/>
      <c r="F1447" s="71"/>
      <c r="G1447" s="71"/>
      <c r="H1447" s="71"/>
      <c r="I1447" s="71"/>
      <c r="J1447" s="71"/>
      <c r="K1447" s="71"/>
      <c r="L1447" s="71"/>
      <c r="M1447" s="71"/>
      <c r="N1447" s="71"/>
      <c r="O1447" s="71"/>
      <c r="P1447" s="71"/>
      <c r="Q1447" s="71"/>
      <c r="R1447" s="71"/>
      <c r="S1447" s="71"/>
      <c r="T1447" s="71"/>
      <c r="U1447" s="71"/>
      <c r="V1447" s="71"/>
      <c r="W1447" s="71"/>
      <c r="X1447" s="71"/>
      <c r="Y1447" s="71"/>
      <c r="Z1447" s="71"/>
    </row>
    <row r="1448" spans="1:26" ht="12.75">
      <c r="A1448" s="71"/>
      <c r="B1448" s="71"/>
      <c r="C1448" s="71"/>
      <c r="D1448" s="71"/>
      <c r="E1448" s="71"/>
      <c r="F1448" s="71"/>
      <c r="G1448" s="71"/>
      <c r="H1448" s="71"/>
      <c r="I1448" s="71"/>
      <c r="J1448" s="71"/>
      <c r="K1448" s="71"/>
      <c r="L1448" s="71"/>
      <c r="M1448" s="71"/>
      <c r="N1448" s="71"/>
      <c r="O1448" s="71"/>
      <c r="P1448" s="71"/>
      <c r="Q1448" s="71"/>
      <c r="R1448" s="71"/>
      <c r="S1448" s="71"/>
      <c r="T1448" s="71"/>
      <c r="U1448" s="71"/>
      <c r="V1448" s="71"/>
      <c r="W1448" s="71"/>
      <c r="X1448" s="71"/>
      <c r="Y1448" s="71"/>
      <c r="Z1448" s="71"/>
    </row>
    <row r="1449" spans="1:26" ht="12.75">
      <c r="A1449" s="71"/>
      <c r="B1449" s="71"/>
      <c r="C1449" s="71"/>
      <c r="D1449" s="71"/>
      <c r="E1449" s="71"/>
      <c r="F1449" s="71"/>
      <c r="G1449" s="71"/>
      <c r="H1449" s="71"/>
      <c r="I1449" s="71"/>
      <c r="J1449" s="71"/>
      <c r="K1449" s="71"/>
      <c r="L1449" s="71"/>
      <c r="M1449" s="71"/>
      <c r="N1449" s="71"/>
      <c r="O1449" s="71"/>
      <c r="P1449" s="71"/>
      <c r="Q1449" s="71"/>
      <c r="R1449" s="71"/>
      <c r="S1449" s="71"/>
      <c r="T1449" s="71"/>
      <c r="U1449" s="71"/>
      <c r="V1449" s="71"/>
      <c r="W1449" s="71"/>
      <c r="X1449" s="71"/>
      <c r="Y1449" s="71"/>
      <c r="Z1449" s="71"/>
    </row>
    <row r="1450" spans="1:26" ht="12.75">
      <c r="A1450" s="71"/>
      <c r="B1450" s="71"/>
      <c r="C1450" s="71"/>
      <c r="D1450" s="71"/>
      <c r="E1450" s="71"/>
      <c r="F1450" s="71"/>
      <c r="G1450" s="71"/>
      <c r="H1450" s="71"/>
      <c r="I1450" s="71"/>
      <c r="J1450" s="71"/>
      <c r="K1450" s="71"/>
      <c r="L1450" s="71"/>
      <c r="M1450" s="71"/>
      <c r="N1450" s="71"/>
      <c r="O1450" s="71"/>
      <c r="P1450" s="71"/>
      <c r="Q1450" s="71"/>
      <c r="R1450" s="71"/>
      <c r="S1450" s="71"/>
      <c r="T1450" s="71"/>
      <c r="U1450" s="71"/>
      <c r="V1450" s="71"/>
      <c r="W1450" s="71"/>
      <c r="X1450" s="71"/>
      <c r="Y1450" s="71"/>
      <c r="Z1450" s="71"/>
    </row>
    <row r="1451" spans="1:26" ht="12.75">
      <c r="A1451" s="71"/>
      <c r="B1451" s="71"/>
      <c r="C1451" s="71"/>
      <c r="D1451" s="71"/>
      <c r="E1451" s="71"/>
      <c r="F1451" s="71"/>
      <c r="G1451" s="71"/>
      <c r="H1451" s="71"/>
      <c r="I1451" s="71"/>
      <c r="J1451" s="71"/>
      <c r="K1451" s="71"/>
      <c r="L1451" s="71"/>
      <c r="M1451" s="71"/>
      <c r="N1451" s="71"/>
      <c r="O1451" s="71"/>
      <c r="P1451" s="71"/>
      <c r="Q1451" s="71"/>
      <c r="R1451" s="71"/>
      <c r="S1451" s="71"/>
      <c r="T1451" s="71"/>
      <c r="U1451" s="71"/>
      <c r="V1451" s="71"/>
      <c r="W1451" s="71"/>
      <c r="X1451" s="71"/>
      <c r="Y1451" s="71"/>
      <c r="Z1451" s="71"/>
    </row>
    <row r="1452" spans="1:26" ht="12.75">
      <c r="A1452" s="71"/>
      <c r="B1452" s="71"/>
      <c r="C1452" s="71"/>
      <c r="D1452" s="71"/>
      <c r="E1452" s="71"/>
      <c r="F1452" s="71"/>
      <c r="G1452" s="71"/>
      <c r="H1452" s="71"/>
      <c r="I1452" s="71"/>
      <c r="J1452" s="71"/>
      <c r="K1452" s="71"/>
      <c r="L1452" s="71"/>
      <c r="M1452" s="71"/>
      <c r="N1452" s="71"/>
      <c r="O1452" s="71"/>
      <c r="P1452" s="71"/>
      <c r="Q1452" s="71"/>
      <c r="R1452" s="71"/>
      <c r="S1452" s="71"/>
      <c r="T1452" s="71"/>
      <c r="U1452" s="71"/>
      <c r="V1452" s="71"/>
      <c r="W1452" s="71"/>
      <c r="X1452" s="71"/>
      <c r="Y1452" s="71"/>
      <c r="Z1452" s="71"/>
    </row>
    <row r="1453" spans="1:26" ht="12.75">
      <c r="A1453" s="71"/>
      <c r="B1453" s="71"/>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c r="Z1453" s="71"/>
    </row>
    <row r="1454" spans="1:26" ht="12.75">
      <c r="A1454" s="71"/>
      <c r="B1454" s="71"/>
      <c r="C1454" s="71"/>
      <c r="D1454" s="71"/>
      <c r="E1454" s="71"/>
      <c r="F1454" s="71"/>
      <c r="G1454" s="71"/>
      <c r="H1454" s="71"/>
      <c r="I1454" s="71"/>
      <c r="J1454" s="71"/>
      <c r="K1454" s="71"/>
      <c r="L1454" s="71"/>
      <c r="M1454" s="71"/>
      <c r="N1454" s="71"/>
      <c r="O1454" s="71"/>
      <c r="P1454" s="71"/>
      <c r="Q1454" s="71"/>
      <c r="R1454" s="71"/>
      <c r="S1454" s="71"/>
      <c r="T1454" s="71"/>
      <c r="U1454" s="71"/>
      <c r="V1454" s="71"/>
      <c r="W1454" s="71"/>
      <c r="X1454" s="71"/>
      <c r="Y1454" s="71"/>
      <c r="Z1454" s="71"/>
    </row>
    <row r="1455" spans="1:26" ht="12.75">
      <c r="A1455" s="71"/>
      <c r="B1455" s="71"/>
      <c r="C1455" s="71"/>
      <c r="D1455" s="71"/>
      <c r="E1455" s="71"/>
      <c r="F1455" s="71"/>
      <c r="G1455" s="71"/>
      <c r="H1455" s="71"/>
      <c r="I1455" s="71"/>
      <c r="J1455" s="71"/>
      <c r="K1455" s="71"/>
      <c r="L1455" s="71"/>
      <c r="M1455" s="71"/>
      <c r="N1455" s="71"/>
      <c r="O1455" s="71"/>
      <c r="P1455" s="71"/>
      <c r="Q1455" s="71"/>
      <c r="R1455" s="71"/>
      <c r="S1455" s="71"/>
      <c r="T1455" s="71"/>
      <c r="U1455" s="71"/>
      <c r="V1455" s="71"/>
      <c r="W1455" s="71"/>
      <c r="X1455" s="71"/>
      <c r="Y1455" s="71"/>
      <c r="Z1455" s="71"/>
    </row>
    <row r="1456" spans="1:26" ht="12.75">
      <c r="A1456" s="71"/>
      <c r="B1456" s="71"/>
      <c r="C1456" s="71"/>
      <c r="D1456" s="71"/>
      <c r="E1456" s="71"/>
      <c r="F1456" s="71"/>
      <c r="G1456" s="71"/>
      <c r="H1456" s="71"/>
      <c r="I1456" s="71"/>
      <c r="J1456" s="71"/>
      <c r="K1456" s="71"/>
      <c r="L1456" s="71"/>
      <c r="M1456" s="71"/>
      <c r="N1456" s="71"/>
      <c r="O1456" s="71"/>
      <c r="P1456" s="71"/>
      <c r="Q1456" s="71"/>
      <c r="R1456" s="71"/>
      <c r="S1456" s="71"/>
      <c r="T1456" s="71"/>
      <c r="U1456" s="71"/>
      <c r="V1456" s="71"/>
      <c r="W1456" s="71"/>
      <c r="X1456" s="71"/>
      <c r="Y1456" s="71"/>
      <c r="Z1456" s="71"/>
    </row>
    <row r="1457" spans="1:26" ht="12.75">
      <c r="A1457" s="71"/>
      <c r="B1457" s="71"/>
      <c r="C1457" s="71"/>
      <c r="D1457" s="71"/>
      <c r="E1457" s="71"/>
      <c r="F1457" s="71"/>
      <c r="G1457" s="71"/>
      <c r="H1457" s="71"/>
      <c r="I1457" s="71"/>
      <c r="J1457" s="71"/>
      <c r="K1457" s="71"/>
      <c r="L1457" s="71"/>
      <c r="M1457" s="71"/>
      <c r="N1457" s="71"/>
      <c r="O1457" s="71"/>
      <c r="P1457" s="71"/>
      <c r="Q1457" s="71"/>
      <c r="R1457" s="71"/>
      <c r="S1457" s="71"/>
      <c r="T1457" s="71"/>
      <c r="U1457" s="71"/>
      <c r="V1457" s="71"/>
      <c r="W1457" s="71"/>
      <c r="X1457" s="71"/>
      <c r="Y1457" s="71"/>
      <c r="Z1457" s="71"/>
    </row>
    <row r="1458" spans="1:26" ht="12.75">
      <c r="A1458" s="71"/>
      <c r="B1458" s="71"/>
      <c r="C1458" s="71"/>
      <c r="D1458" s="71"/>
      <c r="E1458" s="71"/>
      <c r="F1458" s="71"/>
      <c r="G1458" s="71"/>
      <c r="H1458" s="71"/>
      <c r="I1458" s="71"/>
      <c r="J1458" s="71"/>
      <c r="K1458" s="71"/>
      <c r="L1458" s="71"/>
      <c r="M1458" s="71"/>
      <c r="N1458" s="71"/>
      <c r="O1458" s="71"/>
      <c r="P1458" s="71"/>
      <c r="Q1458" s="71"/>
      <c r="R1458" s="71"/>
      <c r="S1458" s="71"/>
      <c r="T1458" s="71"/>
      <c r="U1458" s="71"/>
      <c r="V1458" s="71"/>
      <c r="W1458" s="71"/>
      <c r="X1458" s="71"/>
      <c r="Y1458" s="71"/>
      <c r="Z1458" s="71"/>
    </row>
    <row r="1459" spans="1:26" ht="12.75">
      <c r="A1459" s="71"/>
      <c r="B1459" s="71"/>
      <c r="C1459" s="71"/>
      <c r="D1459" s="71"/>
      <c r="E1459" s="71"/>
      <c r="F1459" s="71"/>
      <c r="G1459" s="71"/>
      <c r="H1459" s="71"/>
      <c r="I1459" s="71"/>
      <c r="J1459" s="71"/>
      <c r="K1459" s="71"/>
      <c r="L1459" s="71"/>
      <c r="M1459" s="71"/>
      <c r="N1459" s="71"/>
      <c r="O1459" s="71"/>
      <c r="P1459" s="71"/>
      <c r="Q1459" s="71"/>
      <c r="R1459" s="71"/>
      <c r="S1459" s="71"/>
      <c r="T1459" s="71"/>
      <c r="U1459" s="71"/>
      <c r="V1459" s="71"/>
      <c r="W1459" s="71"/>
      <c r="X1459" s="71"/>
      <c r="Y1459" s="71"/>
      <c r="Z1459" s="71"/>
    </row>
    <row r="1460" spans="1:26" ht="12.75">
      <c r="A1460" s="71"/>
      <c r="B1460" s="71"/>
      <c r="C1460" s="71"/>
      <c r="D1460" s="71"/>
      <c r="E1460" s="71"/>
      <c r="F1460" s="71"/>
      <c r="G1460" s="71"/>
      <c r="H1460" s="71"/>
      <c r="I1460" s="71"/>
      <c r="J1460" s="71"/>
      <c r="K1460" s="71"/>
      <c r="L1460" s="71"/>
      <c r="M1460" s="71"/>
      <c r="N1460" s="71"/>
      <c r="O1460" s="71"/>
      <c r="P1460" s="71"/>
      <c r="Q1460" s="71"/>
      <c r="R1460" s="71"/>
      <c r="S1460" s="71"/>
      <c r="T1460" s="71"/>
      <c r="U1460" s="71"/>
      <c r="V1460" s="71"/>
      <c r="W1460" s="71"/>
      <c r="X1460" s="71"/>
      <c r="Y1460" s="71"/>
      <c r="Z1460" s="71"/>
    </row>
    <row r="1461" spans="1:26" ht="12.75">
      <c r="A1461" s="71"/>
      <c r="B1461" s="71"/>
      <c r="C1461" s="71"/>
      <c r="D1461" s="71"/>
      <c r="E1461" s="71"/>
      <c r="F1461" s="71"/>
      <c r="G1461" s="71"/>
      <c r="H1461" s="71"/>
      <c r="I1461" s="71"/>
      <c r="J1461" s="71"/>
      <c r="K1461" s="71"/>
      <c r="L1461" s="71"/>
      <c r="M1461" s="71"/>
      <c r="N1461" s="71"/>
      <c r="O1461" s="71"/>
      <c r="P1461" s="71"/>
      <c r="Q1461" s="71"/>
      <c r="R1461" s="71"/>
      <c r="S1461" s="71"/>
      <c r="T1461" s="71"/>
      <c r="U1461" s="71"/>
      <c r="V1461" s="71"/>
      <c r="W1461" s="71"/>
      <c r="X1461" s="71"/>
      <c r="Y1461" s="71"/>
      <c r="Z1461" s="71"/>
    </row>
    <row r="1462" spans="1:26" ht="12.75">
      <c r="A1462" s="71"/>
      <c r="B1462" s="71"/>
      <c r="C1462" s="71"/>
      <c r="D1462" s="71"/>
      <c r="E1462" s="71"/>
      <c r="F1462" s="71"/>
      <c r="G1462" s="71"/>
      <c r="H1462" s="71"/>
      <c r="I1462" s="71"/>
      <c r="J1462" s="71"/>
      <c r="K1462" s="71"/>
      <c r="L1462" s="71"/>
      <c r="M1462" s="71"/>
      <c r="N1462" s="71"/>
      <c r="O1462" s="71"/>
      <c r="P1462" s="71"/>
      <c r="Q1462" s="71"/>
      <c r="R1462" s="71"/>
      <c r="S1462" s="71"/>
      <c r="T1462" s="71"/>
      <c r="U1462" s="71"/>
      <c r="V1462" s="71"/>
      <c r="W1462" s="71"/>
      <c r="X1462" s="71"/>
      <c r="Y1462" s="71"/>
      <c r="Z1462" s="71"/>
    </row>
    <row r="1463" spans="1:26" ht="12.75">
      <c r="A1463" s="71"/>
      <c r="B1463" s="71"/>
      <c r="C1463" s="71"/>
      <c r="D1463" s="71"/>
      <c r="E1463" s="71"/>
      <c r="F1463" s="71"/>
      <c r="G1463" s="71"/>
      <c r="H1463" s="71"/>
      <c r="I1463" s="71"/>
      <c r="J1463" s="71"/>
      <c r="K1463" s="71"/>
      <c r="L1463" s="71"/>
      <c r="M1463" s="71"/>
      <c r="N1463" s="71"/>
      <c r="O1463" s="71"/>
      <c r="P1463" s="71"/>
      <c r="Q1463" s="71"/>
      <c r="R1463" s="71"/>
      <c r="S1463" s="71"/>
      <c r="T1463" s="71"/>
      <c r="U1463" s="71"/>
      <c r="V1463" s="71"/>
      <c r="W1463" s="71"/>
      <c r="X1463" s="71"/>
      <c r="Y1463" s="71"/>
      <c r="Z1463" s="71"/>
    </row>
    <row r="1464" spans="1:26" ht="12.75">
      <c r="A1464" s="71"/>
      <c r="B1464" s="71"/>
      <c r="C1464" s="71"/>
      <c r="D1464" s="71"/>
      <c r="E1464" s="71"/>
      <c r="F1464" s="71"/>
      <c r="G1464" s="71"/>
      <c r="H1464" s="71"/>
      <c r="I1464" s="71"/>
      <c r="J1464" s="71"/>
      <c r="K1464" s="71"/>
      <c r="L1464" s="71"/>
      <c r="M1464" s="71"/>
      <c r="N1464" s="71"/>
      <c r="O1464" s="71"/>
      <c r="P1464" s="71"/>
      <c r="Q1464" s="71"/>
      <c r="R1464" s="71"/>
      <c r="S1464" s="71"/>
      <c r="T1464" s="71"/>
      <c r="U1464" s="71"/>
      <c r="V1464" s="71"/>
      <c r="W1464" s="71"/>
      <c r="X1464" s="71"/>
      <c r="Y1464" s="71"/>
      <c r="Z1464" s="71"/>
    </row>
    <row r="1465" spans="1:26" ht="12.75">
      <c r="A1465" s="71"/>
      <c r="B1465" s="71"/>
      <c r="C1465" s="71"/>
      <c r="D1465" s="71"/>
      <c r="E1465" s="71"/>
      <c r="F1465" s="71"/>
      <c r="G1465" s="71"/>
      <c r="H1465" s="71"/>
      <c r="I1465" s="71"/>
      <c r="J1465" s="71"/>
      <c r="K1465" s="71"/>
      <c r="L1465" s="71"/>
      <c r="M1465" s="71"/>
      <c r="N1465" s="71"/>
      <c r="O1465" s="71"/>
      <c r="P1465" s="71"/>
      <c r="Q1465" s="71"/>
      <c r="R1465" s="71"/>
      <c r="S1465" s="71"/>
      <c r="T1465" s="71"/>
      <c r="U1465" s="71"/>
      <c r="V1465" s="71"/>
      <c r="W1465" s="71"/>
      <c r="X1465" s="71"/>
      <c r="Y1465" s="71"/>
      <c r="Z1465" s="71"/>
    </row>
    <row r="1466" spans="1:26" ht="12.75">
      <c r="A1466" s="71"/>
      <c r="B1466" s="71"/>
      <c r="C1466" s="71"/>
      <c r="D1466" s="71"/>
      <c r="E1466" s="71"/>
      <c r="F1466" s="71"/>
      <c r="G1466" s="71"/>
      <c r="H1466" s="71"/>
      <c r="I1466" s="71"/>
      <c r="J1466" s="71"/>
      <c r="K1466" s="71"/>
      <c r="L1466" s="71"/>
      <c r="M1466" s="71"/>
      <c r="N1466" s="71"/>
      <c r="O1466" s="71"/>
      <c r="P1466" s="71"/>
      <c r="Q1466" s="71"/>
      <c r="R1466" s="71"/>
      <c r="S1466" s="71"/>
      <c r="T1466" s="71"/>
      <c r="U1466" s="71"/>
      <c r="V1466" s="71"/>
      <c r="W1466" s="71"/>
      <c r="X1466" s="71"/>
      <c r="Y1466" s="71"/>
      <c r="Z1466" s="71"/>
    </row>
    <row r="1467" spans="1:26" ht="12.75">
      <c r="A1467" s="71"/>
      <c r="B1467" s="71"/>
      <c r="C1467" s="71"/>
      <c r="D1467" s="71"/>
      <c r="E1467" s="71"/>
      <c r="F1467" s="71"/>
      <c r="G1467" s="71"/>
      <c r="H1467" s="71"/>
      <c r="I1467" s="71"/>
      <c r="J1467" s="71"/>
      <c r="K1467" s="71"/>
      <c r="L1467" s="71"/>
      <c r="M1467" s="71"/>
      <c r="N1467" s="71"/>
      <c r="O1467" s="71"/>
      <c r="P1467" s="71"/>
      <c r="Q1467" s="71"/>
      <c r="R1467" s="71"/>
      <c r="S1467" s="71"/>
      <c r="T1467" s="71"/>
      <c r="U1467" s="71"/>
      <c r="V1467" s="71"/>
      <c r="W1467" s="71"/>
      <c r="X1467" s="71"/>
      <c r="Y1467" s="71"/>
      <c r="Z1467" s="71"/>
    </row>
    <row r="1468" spans="1:26" ht="12.75">
      <c r="A1468" s="71"/>
      <c r="B1468" s="71"/>
      <c r="C1468" s="71"/>
      <c r="D1468" s="71"/>
      <c r="E1468" s="71"/>
      <c r="F1468" s="71"/>
      <c r="G1468" s="71"/>
      <c r="H1468" s="71"/>
      <c r="I1468" s="71"/>
      <c r="J1468" s="71"/>
      <c r="K1468" s="71"/>
      <c r="L1468" s="71"/>
      <c r="M1468" s="71"/>
      <c r="N1468" s="71"/>
      <c r="O1468" s="71"/>
      <c r="P1468" s="71"/>
      <c r="Q1468" s="71"/>
      <c r="R1468" s="71"/>
      <c r="S1468" s="71"/>
      <c r="T1468" s="71"/>
      <c r="U1468" s="71"/>
      <c r="V1468" s="71"/>
      <c r="W1468" s="71"/>
      <c r="X1468" s="71"/>
      <c r="Y1468" s="71"/>
      <c r="Z1468" s="71"/>
    </row>
    <row r="1469" spans="1:26" ht="12.75">
      <c r="A1469" s="71"/>
      <c r="B1469" s="71"/>
      <c r="C1469" s="71"/>
      <c r="D1469" s="71"/>
      <c r="E1469" s="71"/>
      <c r="F1469" s="71"/>
      <c r="G1469" s="71"/>
      <c r="H1469" s="71"/>
      <c r="I1469" s="71"/>
      <c r="J1469" s="71"/>
      <c r="K1469" s="71"/>
      <c r="L1469" s="71"/>
      <c r="M1469" s="71"/>
      <c r="N1469" s="71"/>
      <c r="O1469" s="71"/>
      <c r="P1469" s="71"/>
      <c r="Q1469" s="71"/>
      <c r="R1469" s="71"/>
      <c r="S1469" s="71"/>
      <c r="T1469" s="71"/>
      <c r="U1469" s="71"/>
      <c r="V1469" s="71"/>
      <c r="W1469" s="71"/>
      <c r="X1469" s="71"/>
      <c r="Y1469" s="71"/>
      <c r="Z1469" s="71"/>
    </row>
    <row r="1470" spans="1:26" ht="12.75">
      <c r="A1470" s="71"/>
      <c r="B1470" s="71"/>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c r="Z1470" s="71"/>
    </row>
    <row r="1471" spans="1:26" ht="12.75">
      <c r="A1471" s="71"/>
      <c r="B1471" s="71"/>
      <c r="C1471" s="71"/>
      <c r="D1471" s="71"/>
      <c r="E1471" s="71"/>
      <c r="F1471" s="71"/>
      <c r="G1471" s="71"/>
      <c r="H1471" s="71"/>
      <c r="I1471" s="71"/>
      <c r="J1471" s="71"/>
      <c r="K1471" s="71"/>
      <c r="L1471" s="71"/>
      <c r="M1471" s="71"/>
      <c r="N1471" s="71"/>
      <c r="O1471" s="71"/>
      <c r="P1471" s="71"/>
      <c r="Q1471" s="71"/>
      <c r="R1471" s="71"/>
      <c r="S1471" s="71"/>
      <c r="T1471" s="71"/>
      <c r="U1471" s="71"/>
      <c r="V1471" s="71"/>
      <c r="W1471" s="71"/>
      <c r="X1471" s="71"/>
      <c r="Y1471" s="71"/>
      <c r="Z1471" s="71"/>
    </row>
    <row r="1472" spans="1:26" ht="12.75">
      <c r="A1472" s="71"/>
      <c r="B1472" s="71"/>
      <c r="C1472" s="71"/>
      <c r="D1472" s="71"/>
      <c r="E1472" s="71"/>
      <c r="F1472" s="71"/>
      <c r="G1472" s="71"/>
      <c r="H1472" s="71"/>
      <c r="I1472" s="71"/>
      <c r="J1472" s="71"/>
      <c r="K1472" s="71"/>
      <c r="L1472" s="71"/>
      <c r="M1472" s="71"/>
      <c r="N1472" s="71"/>
      <c r="O1472" s="71"/>
      <c r="P1472" s="71"/>
      <c r="Q1472" s="71"/>
      <c r="R1472" s="71"/>
      <c r="S1472" s="71"/>
      <c r="T1472" s="71"/>
      <c r="U1472" s="71"/>
      <c r="V1472" s="71"/>
      <c r="W1472" s="71"/>
      <c r="X1472" s="71"/>
      <c r="Y1472" s="71"/>
      <c r="Z1472" s="71"/>
    </row>
    <row r="1473" spans="1:26" ht="12.75">
      <c r="A1473" s="71"/>
      <c r="B1473" s="71"/>
      <c r="C1473" s="71"/>
      <c r="D1473" s="71"/>
      <c r="E1473" s="71"/>
      <c r="F1473" s="71"/>
      <c r="G1473" s="71"/>
      <c r="H1473" s="71"/>
      <c r="I1473" s="71"/>
      <c r="J1473" s="71"/>
      <c r="K1473" s="71"/>
      <c r="L1473" s="71"/>
      <c r="M1473" s="71"/>
      <c r="N1473" s="71"/>
      <c r="O1473" s="71"/>
      <c r="P1473" s="71"/>
      <c r="Q1473" s="71"/>
      <c r="R1473" s="71"/>
      <c r="S1473" s="71"/>
      <c r="T1473" s="71"/>
      <c r="U1473" s="71"/>
      <c r="V1473" s="71"/>
      <c r="W1473" s="71"/>
      <c r="X1473" s="71"/>
      <c r="Y1473" s="71"/>
      <c r="Z1473" s="71"/>
    </row>
    <row r="1474" spans="1:26" ht="12.75">
      <c r="A1474" s="71"/>
      <c r="B1474" s="71"/>
      <c r="C1474" s="71"/>
      <c r="D1474" s="71"/>
      <c r="E1474" s="71"/>
      <c r="F1474" s="71"/>
      <c r="G1474" s="71"/>
      <c r="H1474" s="71"/>
      <c r="I1474" s="71"/>
      <c r="J1474" s="71"/>
      <c r="K1474" s="71"/>
      <c r="L1474" s="71"/>
      <c r="M1474" s="71"/>
      <c r="N1474" s="71"/>
      <c r="O1474" s="71"/>
      <c r="P1474" s="71"/>
      <c r="Q1474" s="71"/>
      <c r="R1474" s="71"/>
      <c r="S1474" s="71"/>
      <c r="T1474" s="71"/>
      <c r="U1474" s="71"/>
      <c r="V1474" s="71"/>
      <c r="W1474" s="71"/>
      <c r="X1474" s="71"/>
      <c r="Y1474" s="71"/>
      <c r="Z1474" s="71"/>
    </row>
    <row r="1475" spans="1:26" ht="12.75">
      <c r="A1475" s="71"/>
      <c r="B1475" s="71"/>
      <c r="C1475" s="71"/>
      <c r="D1475" s="71"/>
      <c r="E1475" s="71"/>
      <c r="F1475" s="71"/>
      <c r="G1475" s="71"/>
      <c r="H1475" s="71"/>
      <c r="I1475" s="71"/>
      <c r="J1475" s="71"/>
      <c r="K1475" s="71"/>
      <c r="L1475" s="71"/>
      <c r="M1475" s="71"/>
      <c r="N1475" s="71"/>
      <c r="O1475" s="71"/>
      <c r="P1475" s="71"/>
      <c r="Q1475" s="71"/>
      <c r="R1475" s="71"/>
      <c r="S1475" s="71"/>
      <c r="T1475" s="71"/>
      <c r="U1475" s="71"/>
      <c r="V1475" s="71"/>
      <c r="W1475" s="71"/>
      <c r="X1475" s="71"/>
      <c r="Y1475" s="71"/>
      <c r="Z1475" s="71"/>
    </row>
    <row r="1476" spans="1:26" ht="12.75">
      <c r="A1476" s="71"/>
      <c r="B1476" s="71"/>
      <c r="C1476" s="71"/>
      <c r="D1476" s="71"/>
      <c r="E1476" s="71"/>
      <c r="F1476" s="71"/>
      <c r="G1476" s="71"/>
      <c r="H1476" s="71"/>
      <c r="I1476" s="71"/>
      <c r="J1476" s="71"/>
      <c r="K1476" s="71"/>
      <c r="L1476" s="71"/>
      <c r="M1476" s="71"/>
      <c r="N1476" s="71"/>
      <c r="O1476" s="71"/>
      <c r="P1476" s="71"/>
      <c r="Q1476" s="71"/>
      <c r="R1476" s="71"/>
      <c r="S1476" s="71"/>
      <c r="T1476" s="71"/>
      <c r="U1476" s="71"/>
      <c r="V1476" s="71"/>
      <c r="W1476" s="71"/>
      <c r="X1476" s="71"/>
      <c r="Y1476" s="71"/>
      <c r="Z1476" s="71"/>
    </row>
    <row r="1477" spans="1:26" ht="12.75">
      <c r="A1477" s="71"/>
      <c r="B1477" s="71"/>
      <c r="C1477" s="71"/>
      <c r="D1477" s="71"/>
      <c r="E1477" s="71"/>
      <c r="F1477" s="71"/>
      <c r="G1477" s="71"/>
      <c r="H1477" s="71"/>
      <c r="I1477" s="71"/>
      <c r="J1477" s="71"/>
      <c r="K1477" s="71"/>
      <c r="L1477" s="71"/>
      <c r="M1477" s="71"/>
      <c r="N1477" s="71"/>
      <c r="O1477" s="71"/>
      <c r="P1477" s="71"/>
      <c r="Q1477" s="71"/>
      <c r="R1477" s="71"/>
      <c r="S1477" s="71"/>
      <c r="T1477" s="71"/>
      <c r="U1477" s="71"/>
      <c r="V1477" s="71"/>
      <c r="W1477" s="71"/>
      <c r="X1477" s="71"/>
      <c r="Y1477" s="71"/>
      <c r="Z1477" s="71"/>
    </row>
    <row r="1478" spans="1:26" ht="12.75">
      <c r="A1478" s="71"/>
      <c r="B1478" s="71"/>
      <c r="C1478" s="71"/>
      <c r="D1478" s="71"/>
      <c r="E1478" s="71"/>
      <c r="F1478" s="71"/>
      <c r="G1478" s="71"/>
      <c r="H1478" s="71"/>
      <c r="I1478" s="71"/>
      <c r="J1478" s="71"/>
      <c r="K1478" s="71"/>
      <c r="L1478" s="71"/>
      <c r="M1478" s="71"/>
      <c r="N1478" s="71"/>
      <c r="O1478" s="71"/>
      <c r="P1478" s="71"/>
      <c r="Q1478" s="71"/>
      <c r="R1478" s="71"/>
      <c r="S1478" s="71"/>
      <c r="T1478" s="71"/>
      <c r="U1478" s="71"/>
      <c r="V1478" s="71"/>
      <c r="W1478" s="71"/>
      <c r="X1478" s="71"/>
      <c r="Y1478" s="71"/>
      <c r="Z1478" s="71"/>
    </row>
    <row r="1479" spans="1:26" ht="12.75">
      <c r="A1479" s="71"/>
      <c r="B1479" s="71"/>
      <c r="C1479" s="71"/>
      <c r="D1479" s="71"/>
      <c r="E1479" s="71"/>
      <c r="F1479" s="71"/>
      <c r="G1479" s="71"/>
      <c r="H1479" s="71"/>
      <c r="I1479" s="71"/>
      <c r="J1479" s="71"/>
      <c r="K1479" s="71"/>
      <c r="L1479" s="71"/>
      <c r="M1479" s="71"/>
      <c r="N1479" s="71"/>
      <c r="O1479" s="71"/>
      <c r="P1479" s="71"/>
      <c r="Q1479" s="71"/>
      <c r="R1479" s="71"/>
      <c r="S1479" s="71"/>
      <c r="T1479" s="71"/>
      <c r="U1479" s="71"/>
      <c r="V1479" s="71"/>
      <c r="W1479" s="71"/>
      <c r="X1479" s="71"/>
      <c r="Y1479" s="71"/>
      <c r="Z1479" s="71"/>
    </row>
    <row r="1480" spans="1:26" ht="12.75">
      <c r="A1480" s="71"/>
      <c r="B1480" s="71"/>
      <c r="C1480" s="71"/>
      <c r="D1480" s="71"/>
      <c r="E1480" s="71"/>
      <c r="F1480" s="71"/>
      <c r="G1480" s="71"/>
      <c r="H1480" s="71"/>
      <c r="I1480" s="71"/>
      <c r="J1480" s="71"/>
      <c r="K1480" s="71"/>
      <c r="L1480" s="71"/>
      <c r="M1480" s="71"/>
      <c r="N1480" s="71"/>
      <c r="O1480" s="71"/>
      <c r="P1480" s="71"/>
      <c r="Q1480" s="71"/>
      <c r="R1480" s="71"/>
      <c r="S1480" s="71"/>
      <c r="T1480" s="71"/>
      <c r="U1480" s="71"/>
      <c r="V1480" s="71"/>
      <c r="W1480" s="71"/>
      <c r="X1480" s="71"/>
      <c r="Y1480" s="71"/>
      <c r="Z1480" s="71"/>
    </row>
    <row r="1481" spans="1:26" ht="12.75">
      <c r="A1481" s="71"/>
      <c r="B1481" s="71"/>
      <c r="C1481" s="71"/>
      <c r="D1481" s="71"/>
      <c r="E1481" s="71"/>
      <c r="F1481" s="71"/>
      <c r="G1481" s="71"/>
      <c r="H1481" s="71"/>
      <c r="I1481" s="71"/>
      <c r="J1481" s="71"/>
      <c r="K1481" s="71"/>
      <c r="L1481" s="71"/>
      <c r="M1481" s="71"/>
      <c r="N1481" s="71"/>
      <c r="O1481" s="71"/>
      <c r="P1481" s="71"/>
      <c r="Q1481" s="71"/>
      <c r="R1481" s="71"/>
      <c r="S1481" s="71"/>
      <c r="T1481" s="71"/>
      <c r="U1481" s="71"/>
      <c r="V1481" s="71"/>
      <c r="W1481" s="71"/>
      <c r="X1481" s="71"/>
      <c r="Y1481" s="71"/>
      <c r="Z1481" s="71"/>
    </row>
    <row r="1482" spans="1:26" ht="12.75">
      <c r="A1482" s="71"/>
      <c r="B1482" s="71"/>
      <c r="C1482" s="71"/>
      <c r="D1482" s="71"/>
      <c r="E1482" s="71"/>
      <c r="F1482" s="71"/>
      <c r="G1482" s="71"/>
      <c r="H1482" s="71"/>
      <c r="I1482" s="71"/>
      <c r="J1482" s="71"/>
      <c r="K1482" s="71"/>
      <c r="L1482" s="71"/>
      <c r="M1482" s="71"/>
      <c r="N1482" s="71"/>
      <c r="O1482" s="71"/>
      <c r="P1482" s="71"/>
      <c r="Q1482" s="71"/>
      <c r="R1482" s="71"/>
      <c r="S1482" s="71"/>
      <c r="T1482" s="71"/>
      <c r="U1482" s="71"/>
      <c r="V1482" s="71"/>
      <c r="W1482" s="71"/>
      <c r="X1482" s="71"/>
      <c r="Y1482" s="71"/>
      <c r="Z1482" s="71"/>
    </row>
    <row r="1483" spans="1:26" ht="12.75">
      <c r="A1483" s="71"/>
      <c r="B1483" s="71"/>
      <c r="C1483" s="71"/>
      <c r="D1483" s="71"/>
      <c r="E1483" s="71"/>
      <c r="F1483" s="71"/>
      <c r="G1483" s="71"/>
      <c r="H1483" s="71"/>
      <c r="I1483" s="71"/>
      <c r="J1483" s="71"/>
      <c r="K1483" s="71"/>
      <c r="L1483" s="71"/>
      <c r="M1483" s="71"/>
      <c r="N1483" s="71"/>
      <c r="O1483" s="71"/>
      <c r="P1483" s="71"/>
      <c r="Q1483" s="71"/>
      <c r="R1483" s="71"/>
      <c r="S1483" s="71"/>
      <c r="T1483" s="71"/>
      <c r="U1483" s="71"/>
      <c r="V1483" s="71"/>
      <c r="W1483" s="71"/>
      <c r="X1483" s="71"/>
      <c r="Y1483" s="71"/>
      <c r="Z1483" s="71"/>
    </row>
    <row r="1484" spans="1:26" ht="12.75">
      <c r="A1484" s="71"/>
      <c r="B1484" s="71"/>
      <c r="C1484" s="71"/>
      <c r="D1484" s="71"/>
      <c r="E1484" s="71"/>
      <c r="F1484" s="71"/>
      <c r="G1484" s="71"/>
      <c r="H1484" s="71"/>
      <c r="I1484" s="71"/>
      <c r="J1484" s="71"/>
      <c r="K1484" s="71"/>
      <c r="L1484" s="71"/>
      <c r="M1484" s="71"/>
      <c r="N1484" s="71"/>
      <c r="O1484" s="71"/>
      <c r="P1484" s="71"/>
      <c r="Q1484" s="71"/>
      <c r="R1484" s="71"/>
      <c r="S1484" s="71"/>
      <c r="T1484" s="71"/>
      <c r="U1484" s="71"/>
      <c r="V1484" s="71"/>
      <c r="W1484" s="71"/>
      <c r="X1484" s="71"/>
      <c r="Y1484" s="71"/>
      <c r="Z1484" s="71"/>
    </row>
    <row r="1485" spans="1:26" ht="12.75">
      <c r="A1485" s="71"/>
      <c r="B1485" s="71"/>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c r="Z1485" s="71"/>
    </row>
    <row r="1486" spans="1:26" ht="12.75">
      <c r="A1486" s="71"/>
      <c r="B1486" s="71"/>
      <c r="C1486" s="71"/>
      <c r="D1486" s="71"/>
      <c r="E1486" s="71"/>
      <c r="F1486" s="71"/>
      <c r="G1486" s="71"/>
      <c r="H1486" s="71"/>
      <c r="I1486" s="71"/>
      <c r="J1486" s="71"/>
      <c r="K1486" s="71"/>
      <c r="L1486" s="71"/>
      <c r="M1486" s="71"/>
      <c r="N1486" s="71"/>
      <c r="O1486" s="71"/>
      <c r="P1486" s="71"/>
      <c r="Q1486" s="71"/>
      <c r="R1486" s="71"/>
      <c r="S1486" s="71"/>
      <c r="T1486" s="71"/>
      <c r="U1486" s="71"/>
      <c r="V1486" s="71"/>
      <c r="W1486" s="71"/>
      <c r="X1486" s="71"/>
      <c r="Y1486" s="71"/>
      <c r="Z1486" s="71"/>
    </row>
    <row r="1487" spans="1:26" ht="12.75">
      <c r="A1487" s="71"/>
      <c r="B1487" s="71"/>
      <c r="C1487" s="71"/>
      <c r="D1487" s="71"/>
      <c r="E1487" s="71"/>
      <c r="F1487" s="71"/>
      <c r="G1487" s="71"/>
      <c r="H1487" s="71"/>
      <c r="I1487" s="71"/>
      <c r="J1487" s="71"/>
      <c r="K1487" s="71"/>
      <c r="L1487" s="71"/>
      <c r="M1487" s="71"/>
      <c r="N1487" s="71"/>
      <c r="O1487" s="71"/>
      <c r="P1487" s="71"/>
      <c r="Q1487" s="71"/>
      <c r="R1487" s="71"/>
      <c r="S1487" s="71"/>
      <c r="T1487" s="71"/>
      <c r="U1487" s="71"/>
      <c r="V1487" s="71"/>
      <c r="W1487" s="71"/>
      <c r="X1487" s="71"/>
      <c r="Y1487" s="71"/>
      <c r="Z1487" s="71"/>
    </row>
    <row r="1488" spans="1:26" ht="12.75">
      <c r="A1488" s="71"/>
      <c r="B1488" s="71"/>
      <c r="C1488" s="71"/>
      <c r="D1488" s="71"/>
      <c r="E1488" s="71"/>
      <c r="F1488" s="71"/>
      <c r="G1488" s="71"/>
      <c r="H1488" s="71"/>
      <c r="I1488" s="71"/>
      <c r="J1488" s="71"/>
      <c r="K1488" s="71"/>
      <c r="L1488" s="71"/>
      <c r="M1488" s="71"/>
      <c r="N1488" s="71"/>
      <c r="O1488" s="71"/>
      <c r="P1488" s="71"/>
      <c r="Q1488" s="71"/>
      <c r="R1488" s="71"/>
      <c r="S1488" s="71"/>
      <c r="T1488" s="71"/>
      <c r="U1488" s="71"/>
      <c r="V1488" s="71"/>
      <c r="W1488" s="71"/>
      <c r="X1488" s="71"/>
      <c r="Y1488" s="71"/>
      <c r="Z1488" s="71"/>
    </row>
    <row r="1489" spans="1:26" ht="12.75">
      <c r="A1489" s="71"/>
      <c r="B1489" s="71"/>
      <c r="C1489" s="71"/>
      <c r="D1489" s="71"/>
      <c r="E1489" s="71"/>
      <c r="F1489" s="71"/>
      <c r="G1489" s="71"/>
      <c r="H1489" s="71"/>
      <c r="I1489" s="71"/>
      <c r="J1489" s="71"/>
      <c r="K1489" s="71"/>
      <c r="L1489" s="71"/>
      <c r="M1489" s="71"/>
      <c r="N1489" s="71"/>
      <c r="O1489" s="71"/>
      <c r="P1489" s="71"/>
      <c r="Q1489" s="71"/>
      <c r="R1489" s="71"/>
      <c r="S1489" s="71"/>
      <c r="T1489" s="71"/>
      <c r="U1489" s="71"/>
      <c r="V1489" s="71"/>
      <c r="W1489" s="71"/>
      <c r="X1489" s="71"/>
      <c r="Y1489" s="71"/>
      <c r="Z1489" s="71"/>
    </row>
    <row r="1490" spans="1:26" ht="12.75">
      <c r="A1490" s="71"/>
      <c r="B1490" s="71"/>
      <c r="C1490" s="71"/>
      <c r="D1490" s="71"/>
      <c r="E1490" s="71"/>
      <c r="F1490" s="71"/>
      <c r="G1490" s="71"/>
      <c r="H1490" s="71"/>
      <c r="I1490" s="71"/>
      <c r="J1490" s="71"/>
      <c r="K1490" s="71"/>
      <c r="L1490" s="71"/>
      <c r="M1490" s="71"/>
      <c r="N1490" s="71"/>
      <c r="O1490" s="71"/>
      <c r="P1490" s="71"/>
      <c r="Q1490" s="71"/>
      <c r="R1490" s="71"/>
      <c r="S1490" s="71"/>
      <c r="T1490" s="71"/>
      <c r="U1490" s="71"/>
      <c r="V1490" s="71"/>
      <c r="W1490" s="71"/>
      <c r="X1490" s="71"/>
      <c r="Y1490" s="71"/>
      <c r="Z1490" s="71"/>
    </row>
    <row r="1491" spans="1:26" ht="12.75">
      <c r="A1491" s="71"/>
      <c r="B1491" s="71"/>
      <c r="C1491" s="71"/>
      <c r="D1491" s="71"/>
      <c r="E1491" s="71"/>
      <c r="F1491" s="71"/>
      <c r="G1491" s="71"/>
      <c r="H1491" s="71"/>
      <c r="I1491" s="71"/>
      <c r="J1491" s="71"/>
      <c r="K1491" s="71"/>
      <c r="L1491" s="71"/>
      <c r="M1491" s="71"/>
      <c r="N1491" s="71"/>
      <c r="O1491" s="71"/>
      <c r="P1491" s="71"/>
      <c r="Q1491" s="71"/>
      <c r="R1491" s="71"/>
      <c r="S1491" s="71"/>
      <c r="T1491" s="71"/>
      <c r="U1491" s="71"/>
      <c r="V1491" s="71"/>
      <c r="W1491" s="71"/>
      <c r="X1491" s="71"/>
      <c r="Y1491" s="71"/>
      <c r="Z1491" s="71"/>
    </row>
    <row r="1492" spans="1:26" ht="12.75">
      <c r="A1492" s="71"/>
      <c r="B1492" s="71"/>
      <c r="C1492" s="71"/>
      <c r="D1492" s="71"/>
      <c r="E1492" s="71"/>
      <c r="F1492" s="71"/>
      <c r="G1492" s="71"/>
      <c r="H1492" s="71"/>
      <c r="I1492" s="71"/>
      <c r="J1492" s="71"/>
      <c r="K1492" s="71"/>
      <c r="L1492" s="71"/>
      <c r="M1492" s="71"/>
      <c r="N1492" s="71"/>
      <c r="O1492" s="71"/>
      <c r="P1492" s="71"/>
      <c r="Q1492" s="71"/>
      <c r="R1492" s="71"/>
      <c r="S1492" s="71"/>
      <c r="T1492" s="71"/>
      <c r="U1492" s="71"/>
      <c r="V1492" s="71"/>
      <c r="W1492" s="71"/>
      <c r="X1492" s="71"/>
      <c r="Y1492" s="71"/>
      <c r="Z1492" s="71"/>
    </row>
    <row r="1493" spans="1:26" ht="12.75">
      <c r="A1493" s="71"/>
      <c r="B1493" s="71"/>
      <c r="C1493" s="71"/>
      <c r="D1493" s="71"/>
      <c r="E1493" s="71"/>
      <c r="F1493" s="71"/>
      <c r="G1493" s="71"/>
      <c r="H1493" s="71"/>
      <c r="I1493" s="71"/>
      <c r="J1493" s="71"/>
      <c r="K1493" s="71"/>
      <c r="L1493" s="71"/>
      <c r="M1493" s="71"/>
      <c r="N1493" s="71"/>
      <c r="O1493" s="71"/>
      <c r="P1493" s="71"/>
      <c r="Q1493" s="71"/>
      <c r="R1493" s="71"/>
      <c r="S1493" s="71"/>
      <c r="T1493" s="71"/>
      <c r="U1493" s="71"/>
      <c r="V1493" s="71"/>
      <c r="W1493" s="71"/>
      <c r="X1493" s="71"/>
      <c r="Y1493" s="71"/>
      <c r="Z1493" s="71"/>
    </row>
    <row r="1494" spans="1:26" ht="12.75">
      <c r="A1494" s="71"/>
      <c r="B1494" s="71"/>
      <c r="C1494" s="71"/>
      <c r="D1494" s="71"/>
      <c r="E1494" s="71"/>
      <c r="F1494" s="71"/>
      <c r="G1494" s="71"/>
      <c r="H1494" s="71"/>
      <c r="I1494" s="71"/>
      <c r="J1494" s="71"/>
      <c r="K1494" s="71"/>
      <c r="L1494" s="71"/>
      <c r="M1494" s="71"/>
      <c r="N1494" s="71"/>
      <c r="O1494" s="71"/>
      <c r="P1494" s="71"/>
      <c r="Q1494" s="71"/>
      <c r="R1494" s="71"/>
      <c r="S1494" s="71"/>
      <c r="T1494" s="71"/>
      <c r="U1494" s="71"/>
      <c r="V1494" s="71"/>
      <c r="W1494" s="71"/>
      <c r="X1494" s="71"/>
      <c r="Y1494" s="71"/>
      <c r="Z1494" s="71"/>
    </row>
    <row r="1495" spans="1:26" ht="12.75">
      <c r="A1495" s="71"/>
      <c r="B1495" s="71"/>
      <c r="C1495" s="71"/>
      <c r="D1495" s="71"/>
      <c r="E1495" s="71"/>
      <c r="F1495" s="71"/>
      <c r="G1495" s="71"/>
      <c r="H1495" s="71"/>
      <c r="I1495" s="71"/>
      <c r="J1495" s="71"/>
      <c r="K1495" s="71"/>
      <c r="L1495" s="71"/>
      <c r="M1495" s="71"/>
      <c r="N1495" s="71"/>
      <c r="O1495" s="71"/>
      <c r="P1495" s="71"/>
      <c r="Q1495" s="71"/>
      <c r="R1495" s="71"/>
      <c r="S1495" s="71"/>
      <c r="T1495" s="71"/>
      <c r="U1495" s="71"/>
      <c r="V1495" s="71"/>
      <c r="W1495" s="71"/>
      <c r="X1495" s="71"/>
      <c r="Y1495" s="71"/>
      <c r="Z1495" s="71"/>
    </row>
    <row r="1496" spans="1:26" ht="12.75">
      <c r="A1496" s="71"/>
      <c r="B1496" s="71"/>
      <c r="C1496" s="71"/>
      <c r="D1496" s="71"/>
      <c r="E1496" s="71"/>
      <c r="F1496" s="71"/>
      <c r="G1496" s="71"/>
      <c r="H1496" s="71"/>
      <c r="I1496" s="71"/>
      <c r="J1496" s="71"/>
      <c r="K1496" s="71"/>
      <c r="L1496" s="71"/>
      <c r="M1496" s="71"/>
      <c r="N1496" s="71"/>
      <c r="O1496" s="71"/>
      <c r="P1496" s="71"/>
      <c r="Q1496" s="71"/>
      <c r="R1496" s="71"/>
      <c r="S1496" s="71"/>
      <c r="T1496" s="71"/>
      <c r="U1496" s="71"/>
      <c r="V1496" s="71"/>
      <c r="W1496" s="71"/>
      <c r="X1496" s="71"/>
      <c r="Y1496" s="71"/>
      <c r="Z1496" s="71"/>
    </row>
    <row r="1497" spans="1:26" ht="12.75">
      <c r="A1497" s="71"/>
      <c r="B1497" s="71"/>
      <c r="C1497" s="71"/>
      <c r="D1497" s="71"/>
      <c r="E1497" s="71"/>
      <c r="F1497" s="71"/>
      <c r="G1497" s="71"/>
      <c r="H1497" s="71"/>
      <c r="I1497" s="71"/>
      <c r="J1497" s="71"/>
      <c r="K1497" s="71"/>
      <c r="L1497" s="71"/>
      <c r="M1497" s="71"/>
      <c r="N1497" s="71"/>
      <c r="O1497" s="71"/>
      <c r="P1497" s="71"/>
      <c r="Q1497" s="71"/>
      <c r="R1497" s="71"/>
      <c r="S1497" s="71"/>
      <c r="T1497" s="71"/>
      <c r="U1497" s="71"/>
      <c r="V1497" s="71"/>
      <c r="W1497" s="71"/>
      <c r="X1497" s="71"/>
      <c r="Y1497" s="71"/>
      <c r="Z1497" s="71"/>
    </row>
    <row r="1498" spans="1:26" ht="12.75">
      <c r="A1498" s="71"/>
      <c r="B1498" s="71"/>
      <c r="C1498" s="71"/>
      <c r="D1498" s="71"/>
      <c r="E1498" s="71"/>
      <c r="F1498" s="71"/>
      <c r="G1498" s="71"/>
      <c r="H1498" s="71"/>
      <c r="I1498" s="71"/>
      <c r="J1498" s="71"/>
      <c r="K1498" s="71"/>
      <c r="L1498" s="71"/>
      <c r="M1498" s="71"/>
      <c r="N1498" s="71"/>
      <c r="O1498" s="71"/>
      <c r="P1498" s="71"/>
      <c r="Q1498" s="71"/>
      <c r="R1498" s="71"/>
      <c r="S1498" s="71"/>
      <c r="T1498" s="71"/>
      <c r="U1498" s="71"/>
      <c r="V1498" s="71"/>
      <c r="W1498" s="71"/>
      <c r="X1498" s="71"/>
      <c r="Y1498" s="71"/>
      <c r="Z1498" s="71"/>
    </row>
    <row r="1499" spans="1:26" ht="12.75">
      <c r="A1499" s="71"/>
      <c r="B1499" s="71"/>
      <c r="C1499" s="71"/>
      <c r="D1499" s="71"/>
      <c r="E1499" s="71"/>
      <c r="F1499" s="71"/>
      <c r="G1499" s="71"/>
      <c r="H1499" s="71"/>
      <c r="I1499" s="71"/>
      <c r="J1499" s="71"/>
      <c r="K1499" s="71"/>
      <c r="L1499" s="71"/>
      <c r="M1499" s="71"/>
      <c r="N1499" s="71"/>
      <c r="O1499" s="71"/>
      <c r="P1499" s="71"/>
      <c r="Q1499" s="71"/>
      <c r="R1499" s="71"/>
      <c r="S1499" s="71"/>
      <c r="T1499" s="71"/>
      <c r="U1499" s="71"/>
      <c r="V1499" s="71"/>
      <c r="W1499" s="71"/>
      <c r="X1499" s="71"/>
      <c r="Y1499" s="71"/>
      <c r="Z1499" s="71"/>
    </row>
    <row r="1500" spans="1:26" ht="12.75">
      <c r="A1500" s="71"/>
      <c r="B1500" s="71"/>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c r="Z1500" s="71"/>
    </row>
    <row r="1501" spans="1:26" ht="12.75">
      <c r="A1501" s="71"/>
      <c r="B1501" s="71"/>
      <c r="C1501" s="71"/>
      <c r="D1501" s="71"/>
      <c r="E1501" s="71"/>
      <c r="F1501" s="71"/>
      <c r="G1501" s="71"/>
      <c r="H1501" s="71"/>
      <c r="I1501" s="71"/>
      <c r="J1501" s="71"/>
      <c r="K1501" s="71"/>
      <c r="L1501" s="71"/>
      <c r="M1501" s="71"/>
      <c r="N1501" s="71"/>
      <c r="O1501" s="71"/>
      <c r="P1501" s="71"/>
      <c r="Q1501" s="71"/>
      <c r="R1501" s="71"/>
      <c r="S1501" s="71"/>
      <c r="T1501" s="71"/>
      <c r="U1501" s="71"/>
      <c r="V1501" s="71"/>
      <c r="W1501" s="71"/>
      <c r="X1501" s="71"/>
      <c r="Y1501" s="71"/>
      <c r="Z1501" s="71"/>
    </row>
    <row r="1502" spans="1:26" ht="12.75">
      <c r="A1502" s="71"/>
      <c r="B1502" s="71"/>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c r="Z1502" s="71"/>
    </row>
    <row r="1503" spans="1:26" ht="12.75">
      <c r="A1503" s="71"/>
      <c r="B1503" s="71"/>
      <c r="C1503" s="71"/>
      <c r="D1503" s="71"/>
      <c r="E1503" s="71"/>
      <c r="F1503" s="71"/>
      <c r="G1503" s="71"/>
      <c r="H1503" s="71"/>
      <c r="I1503" s="71"/>
      <c r="J1503" s="71"/>
      <c r="K1503" s="71"/>
      <c r="L1503" s="71"/>
      <c r="M1503" s="71"/>
      <c r="N1503" s="71"/>
      <c r="O1503" s="71"/>
      <c r="P1503" s="71"/>
      <c r="Q1503" s="71"/>
      <c r="R1503" s="71"/>
      <c r="S1503" s="71"/>
      <c r="T1503" s="71"/>
      <c r="U1503" s="71"/>
      <c r="V1503" s="71"/>
      <c r="W1503" s="71"/>
      <c r="X1503" s="71"/>
      <c r="Y1503" s="71"/>
      <c r="Z1503" s="71"/>
    </row>
    <row r="1504" spans="1:26" ht="12.75">
      <c r="A1504" s="71"/>
      <c r="B1504" s="71"/>
      <c r="C1504" s="71"/>
      <c r="D1504" s="71"/>
      <c r="E1504" s="71"/>
      <c r="F1504" s="71"/>
      <c r="G1504" s="71"/>
      <c r="H1504" s="71"/>
      <c r="I1504" s="71"/>
      <c r="J1504" s="71"/>
      <c r="K1504" s="71"/>
      <c r="L1504" s="71"/>
      <c r="M1504" s="71"/>
      <c r="N1504" s="71"/>
      <c r="O1504" s="71"/>
      <c r="P1504" s="71"/>
      <c r="Q1504" s="71"/>
      <c r="R1504" s="71"/>
      <c r="S1504" s="71"/>
      <c r="T1504" s="71"/>
      <c r="U1504" s="71"/>
      <c r="V1504" s="71"/>
      <c r="W1504" s="71"/>
      <c r="X1504" s="71"/>
      <c r="Y1504" s="71"/>
      <c r="Z1504" s="71"/>
    </row>
    <row r="1505" spans="1:26" ht="12.75">
      <c r="A1505" s="71"/>
      <c r="B1505" s="71"/>
      <c r="C1505" s="71"/>
      <c r="D1505" s="71"/>
      <c r="E1505" s="71"/>
      <c r="F1505" s="71"/>
      <c r="G1505" s="71"/>
      <c r="H1505" s="71"/>
      <c r="I1505" s="71"/>
      <c r="J1505" s="71"/>
      <c r="K1505" s="71"/>
      <c r="L1505" s="71"/>
      <c r="M1505" s="71"/>
      <c r="N1505" s="71"/>
      <c r="O1505" s="71"/>
      <c r="P1505" s="71"/>
      <c r="Q1505" s="71"/>
      <c r="R1505" s="71"/>
      <c r="S1505" s="71"/>
      <c r="T1505" s="71"/>
      <c r="U1505" s="71"/>
      <c r="V1505" s="71"/>
      <c r="W1505" s="71"/>
      <c r="X1505" s="71"/>
      <c r="Y1505" s="71"/>
      <c r="Z1505" s="71"/>
    </row>
    <row r="1506" spans="1:26" ht="12.75">
      <c r="A1506" s="71"/>
      <c r="B1506" s="71"/>
      <c r="C1506" s="71"/>
      <c r="D1506" s="71"/>
      <c r="E1506" s="71"/>
      <c r="F1506" s="71"/>
      <c r="G1506" s="71"/>
      <c r="H1506" s="71"/>
      <c r="I1506" s="71"/>
      <c r="J1506" s="71"/>
      <c r="K1506" s="71"/>
      <c r="L1506" s="71"/>
      <c r="M1506" s="71"/>
      <c r="N1506" s="71"/>
      <c r="O1506" s="71"/>
      <c r="P1506" s="71"/>
      <c r="Q1506" s="71"/>
      <c r="R1506" s="71"/>
      <c r="S1506" s="71"/>
      <c r="T1506" s="71"/>
      <c r="U1506" s="71"/>
      <c r="V1506" s="71"/>
      <c r="W1506" s="71"/>
      <c r="X1506" s="71"/>
      <c r="Y1506" s="71"/>
      <c r="Z1506" s="71"/>
    </row>
    <row r="1507" spans="1:26" ht="12.75">
      <c r="A1507" s="71"/>
      <c r="B1507" s="71"/>
      <c r="C1507" s="71"/>
      <c r="D1507" s="71"/>
      <c r="E1507" s="71"/>
      <c r="F1507" s="71"/>
      <c r="G1507" s="71"/>
      <c r="H1507" s="71"/>
      <c r="I1507" s="71"/>
      <c r="J1507" s="71"/>
      <c r="K1507" s="71"/>
      <c r="L1507" s="71"/>
      <c r="M1507" s="71"/>
      <c r="N1507" s="71"/>
      <c r="O1507" s="71"/>
      <c r="P1507" s="71"/>
      <c r="Q1507" s="71"/>
      <c r="R1507" s="71"/>
      <c r="S1507" s="71"/>
      <c r="T1507" s="71"/>
      <c r="U1507" s="71"/>
      <c r="V1507" s="71"/>
      <c r="W1507" s="71"/>
      <c r="X1507" s="71"/>
      <c r="Y1507" s="71"/>
      <c r="Z1507" s="71"/>
    </row>
    <row r="1508" spans="1:26" ht="12.75">
      <c r="A1508" s="71"/>
      <c r="B1508" s="71"/>
      <c r="C1508" s="71"/>
      <c r="D1508" s="71"/>
      <c r="E1508" s="71"/>
      <c r="F1508" s="71"/>
      <c r="G1508" s="71"/>
      <c r="H1508" s="71"/>
      <c r="I1508" s="71"/>
      <c r="J1508" s="71"/>
      <c r="K1508" s="71"/>
      <c r="L1508" s="71"/>
      <c r="M1508" s="71"/>
      <c r="N1508" s="71"/>
      <c r="O1508" s="71"/>
      <c r="P1508" s="71"/>
      <c r="Q1508" s="71"/>
      <c r="R1508" s="71"/>
      <c r="S1508" s="71"/>
      <c r="T1508" s="71"/>
      <c r="U1508" s="71"/>
      <c r="V1508" s="71"/>
      <c r="W1508" s="71"/>
      <c r="X1508" s="71"/>
      <c r="Y1508" s="71"/>
      <c r="Z1508" s="71"/>
    </row>
    <row r="1509" spans="1:26" ht="12.75">
      <c r="A1509" s="71"/>
      <c r="B1509" s="71"/>
      <c r="C1509" s="71"/>
      <c r="D1509" s="71"/>
      <c r="E1509" s="71"/>
      <c r="F1509" s="71"/>
      <c r="G1509" s="71"/>
      <c r="H1509" s="71"/>
      <c r="I1509" s="71"/>
      <c r="J1509" s="71"/>
      <c r="K1509" s="71"/>
      <c r="L1509" s="71"/>
      <c r="M1509" s="71"/>
      <c r="N1509" s="71"/>
      <c r="O1509" s="71"/>
      <c r="P1509" s="71"/>
      <c r="Q1509" s="71"/>
      <c r="R1509" s="71"/>
      <c r="S1509" s="71"/>
      <c r="T1509" s="71"/>
      <c r="U1509" s="71"/>
      <c r="V1509" s="71"/>
      <c r="W1509" s="71"/>
      <c r="X1509" s="71"/>
      <c r="Y1509" s="71"/>
      <c r="Z1509" s="71"/>
    </row>
    <row r="1510" spans="1:26" ht="12.75">
      <c r="A1510" s="71"/>
      <c r="B1510" s="71"/>
      <c r="C1510" s="71"/>
      <c r="D1510" s="71"/>
      <c r="E1510" s="71"/>
      <c r="F1510" s="71"/>
      <c r="G1510" s="71"/>
      <c r="H1510" s="71"/>
      <c r="I1510" s="71"/>
      <c r="J1510" s="71"/>
      <c r="K1510" s="71"/>
      <c r="L1510" s="71"/>
      <c r="M1510" s="71"/>
      <c r="N1510" s="71"/>
      <c r="O1510" s="71"/>
      <c r="P1510" s="71"/>
      <c r="Q1510" s="71"/>
      <c r="R1510" s="71"/>
      <c r="S1510" s="71"/>
      <c r="T1510" s="71"/>
      <c r="U1510" s="71"/>
      <c r="V1510" s="71"/>
      <c r="W1510" s="71"/>
      <c r="X1510" s="71"/>
      <c r="Y1510" s="71"/>
      <c r="Z1510" s="71"/>
    </row>
    <row r="1511" spans="1:26" ht="12.75">
      <c r="A1511" s="71"/>
      <c r="B1511" s="71"/>
      <c r="C1511" s="71"/>
      <c r="D1511" s="71"/>
      <c r="E1511" s="71"/>
      <c r="F1511" s="71"/>
      <c r="G1511" s="71"/>
      <c r="H1511" s="71"/>
      <c r="I1511" s="71"/>
      <c r="J1511" s="71"/>
      <c r="K1511" s="71"/>
      <c r="L1511" s="71"/>
      <c r="M1511" s="71"/>
      <c r="N1511" s="71"/>
      <c r="O1511" s="71"/>
      <c r="P1511" s="71"/>
      <c r="Q1511" s="71"/>
      <c r="R1511" s="71"/>
      <c r="S1511" s="71"/>
      <c r="T1511" s="71"/>
      <c r="U1511" s="71"/>
      <c r="V1511" s="71"/>
      <c r="W1511" s="71"/>
      <c r="X1511" s="71"/>
      <c r="Y1511" s="71"/>
      <c r="Z1511" s="71"/>
    </row>
    <row r="1512" spans="1:26" ht="12.75">
      <c r="A1512" s="71"/>
      <c r="B1512" s="71"/>
      <c r="C1512" s="71"/>
      <c r="D1512" s="71"/>
      <c r="E1512" s="71"/>
      <c r="F1512" s="71"/>
      <c r="G1512" s="71"/>
      <c r="H1512" s="71"/>
      <c r="I1512" s="71"/>
      <c r="J1512" s="71"/>
      <c r="K1512" s="71"/>
      <c r="L1512" s="71"/>
      <c r="M1512" s="71"/>
      <c r="N1512" s="71"/>
      <c r="O1512" s="71"/>
      <c r="P1512" s="71"/>
      <c r="Q1512" s="71"/>
      <c r="R1512" s="71"/>
      <c r="S1512" s="71"/>
      <c r="T1512" s="71"/>
      <c r="U1512" s="71"/>
      <c r="V1512" s="71"/>
      <c r="W1512" s="71"/>
      <c r="X1512" s="71"/>
      <c r="Y1512" s="71"/>
      <c r="Z1512" s="71"/>
    </row>
    <row r="1513" spans="1:26" ht="12.75">
      <c r="A1513" s="71"/>
      <c r="B1513" s="71"/>
      <c r="C1513" s="71"/>
      <c r="D1513" s="71"/>
      <c r="E1513" s="71"/>
      <c r="F1513" s="71"/>
      <c r="G1513" s="71"/>
      <c r="H1513" s="71"/>
      <c r="I1513" s="71"/>
      <c r="J1513" s="71"/>
      <c r="K1513" s="71"/>
      <c r="L1513" s="71"/>
      <c r="M1513" s="71"/>
      <c r="N1513" s="71"/>
      <c r="O1513" s="71"/>
      <c r="P1513" s="71"/>
      <c r="Q1513" s="71"/>
      <c r="R1513" s="71"/>
      <c r="S1513" s="71"/>
      <c r="T1513" s="71"/>
      <c r="U1513" s="71"/>
      <c r="V1513" s="71"/>
      <c r="W1513" s="71"/>
      <c r="X1513" s="71"/>
      <c r="Y1513" s="71"/>
      <c r="Z1513" s="71"/>
    </row>
    <row r="1514" spans="1:26" ht="12.75">
      <c r="A1514" s="71"/>
      <c r="B1514" s="71"/>
      <c r="C1514" s="71"/>
      <c r="D1514" s="71"/>
      <c r="E1514" s="71"/>
      <c r="F1514" s="71"/>
      <c r="G1514" s="71"/>
      <c r="H1514" s="71"/>
      <c r="I1514" s="71"/>
      <c r="J1514" s="71"/>
      <c r="K1514" s="71"/>
      <c r="L1514" s="71"/>
      <c r="M1514" s="71"/>
      <c r="N1514" s="71"/>
      <c r="O1514" s="71"/>
      <c r="P1514" s="71"/>
      <c r="Q1514" s="71"/>
      <c r="R1514" s="71"/>
      <c r="S1514" s="71"/>
      <c r="T1514" s="71"/>
      <c r="U1514" s="71"/>
      <c r="V1514" s="71"/>
      <c r="W1514" s="71"/>
      <c r="X1514" s="71"/>
      <c r="Y1514" s="71"/>
      <c r="Z1514" s="71"/>
    </row>
    <row r="1515" spans="1:26" ht="12.75">
      <c r="A1515" s="71"/>
      <c r="B1515" s="71"/>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c r="Z1515" s="71"/>
    </row>
    <row r="1516" spans="1:26" ht="12.75">
      <c r="A1516" s="71"/>
      <c r="B1516" s="71"/>
      <c r="C1516" s="71"/>
      <c r="D1516" s="71"/>
      <c r="E1516" s="71"/>
      <c r="F1516" s="71"/>
      <c r="G1516" s="71"/>
      <c r="H1516" s="71"/>
      <c r="I1516" s="71"/>
      <c r="J1516" s="71"/>
      <c r="K1516" s="71"/>
      <c r="L1516" s="71"/>
      <c r="M1516" s="71"/>
      <c r="N1516" s="71"/>
      <c r="O1516" s="71"/>
      <c r="P1516" s="71"/>
      <c r="Q1516" s="71"/>
      <c r="R1516" s="71"/>
      <c r="S1516" s="71"/>
      <c r="T1516" s="71"/>
      <c r="U1516" s="71"/>
      <c r="V1516" s="71"/>
      <c r="W1516" s="71"/>
      <c r="X1516" s="71"/>
      <c r="Y1516" s="71"/>
      <c r="Z1516" s="71"/>
    </row>
    <row r="1517" spans="1:26" ht="12.75">
      <c r="A1517" s="71"/>
      <c r="B1517" s="71"/>
      <c r="C1517" s="71"/>
      <c r="D1517" s="71"/>
      <c r="E1517" s="71"/>
      <c r="F1517" s="71"/>
      <c r="G1517" s="71"/>
      <c r="H1517" s="71"/>
      <c r="I1517" s="71"/>
      <c r="J1517" s="71"/>
      <c r="K1517" s="71"/>
      <c r="L1517" s="71"/>
      <c r="M1517" s="71"/>
      <c r="N1517" s="71"/>
      <c r="O1517" s="71"/>
      <c r="P1517" s="71"/>
      <c r="Q1517" s="71"/>
      <c r="R1517" s="71"/>
      <c r="S1517" s="71"/>
      <c r="T1517" s="71"/>
      <c r="U1517" s="71"/>
      <c r="V1517" s="71"/>
      <c r="W1517" s="71"/>
      <c r="X1517" s="71"/>
      <c r="Y1517" s="71"/>
      <c r="Z1517" s="71"/>
    </row>
    <row r="1518" spans="1:26" ht="12.75">
      <c r="A1518" s="71"/>
      <c r="B1518" s="71"/>
      <c r="C1518" s="71"/>
      <c r="D1518" s="71"/>
      <c r="E1518" s="71"/>
      <c r="F1518" s="71"/>
      <c r="G1518" s="71"/>
      <c r="H1518" s="71"/>
      <c r="I1518" s="71"/>
      <c r="J1518" s="71"/>
      <c r="K1518" s="71"/>
      <c r="L1518" s="71"/>
      <c r="M1518" s="71"/>
      <c r="N1518" s="71"/>
      <c r="O1518" s="71"/>
      <c r="P1518" s="71"/>
      <c r="Q1518" s="71"/>
      <c r="R1518" s="71"/>
      <c r="S1518" s="71"/>
      <c r="T1518" s="71"/>
      <c r="U1518" s="71"/>
      <c r="V1518" s="71"/>
      <c r="W1518" s="71"/>
      <c r="X1518" s="71"/>
      <c r="Y1518" s="71"/>
      <c r="Z1518" s="71"/>
    </row>
    <row r="1519" spans="1:26" ht="12.75">
      <c r="A1519" s="71"/>
      <c r="B1519" s="71"/>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c r="Z1519" s="71"/>
    </row>
    <row r="1520" spans="1:26" ht="12.75">
      <c r="A1520" s="71"/>
      <c r="B1520" s="71"/>
      <c r="C1520" s="71"/>
      <c r="D1520" s="71"/>
      <c r="E1520" s="71"/>
      <c r="F1520" s="71"/>
      <c r="G1520" s="71"/>
      <c r="H1520" s="71"/>
      <c r="I1520" s="71"/>
      <c r="J1520" s="71"/>
      <c r="K1520" s="71"/>
      <c r="L1520" s="71"/>
      <c r="M1520" s="71"/>
      <c r="N1520" s="71"/>
      <c r="O1520" s="71"/>
      <c r="P1520" s="71"/>
      <c r="Q1520" s="71"/>
      <c r="R1520" s="71"/>
      <c r="S1520" s="71"/>
      <c r="T1520" s="71"/>
      <c r="U1520" s="71"/>
      <c r="V1520" s="71"/>
      <c r="W1520" s="71"/>
      <c r="X1520" s="71"/>
      <c r="Y1520" s="71"/>
      <c r="Z1520" s="71"/>
    </row>
    <row r="1521" spans="1:26" ht="12.75">
      <c r="A1521" s="71"/>
      <c r="B1521" s="71"/>
      <c r="C1521" s="71"/>
      <c r="D1521" s="71"/>
      <c r="E1521" s="71"/>
      <c r="F1521" s="71"/>
      <c r="G1521" s="71"/>
      <c r="H1521" s="71"/>
      <c r="I1521" s="71"/>
      <c r="J1521" s="71"/>
      <c r="K1521" s="71"/>
      <c r="L1521" s="71"/>
      <c r="M1521" s="71"/>
      <c r="N1521" s="71"/>
      <c r="O1521" s="71"/>
      <c r="P1521" s="71"/>
      <c r="Q1521" s="71"/>
      <c r="R1521" s="71"/>
      <c r="S1521" s="71"/>
      <c r="T1521" s="71"/>
      <c r="U1521" s="71"/>
      <c r="V1521" s="71"/>
      <c r="W1521" s="71"/>
      <c r="X1521" s="71"/>
      <c r="Y1521" s="71"/>
      <c r="Z1521" s="71"/>
    </row>
    <row r="1522" spans="1:26" ht="12.75">
      <c r="A1522" s="71"/>
      <c r="B1522" s="71"/>
      <c r="C1522" s="71"/>
      <c r="D1522" s="71"/>
      <c r="E1522" s="71"/>
      <c r="F1522" s="71"/>
      <c r="G1522" s="71"/>
      <c r="H1522" s="71"/>
      <c r="I1522" s="71"/>
      <c r="J1522" s="71"/>
      <c r="K1522" s="71"/>
      <c r="L1522" s="71"/>
      <c r="M1522" s="71"/>
      <c r="N1522" s="71"/>
      <c r="O1522" s="71"/>
      <c r="P1522" s="71"/>
      <c r="Q1522" s="71"/>
      <c r="R1522" s="71"/>
      <c r="S1522" s="71"/>
      <c r="T1522" s="71"/>
      <c r="U1522" s="71"/>
      <c r="V1522" s="71"/>
      <c r="W1522" s="71"/>
      <c r="X1522" s="71"/>
      <c r="Y1522" s="71"/>
      <c r="Z1522" s="71"/>
    </row>
    <row r="1523" spans="1:26" ht="12.75">
      <c r="A1523" s="71"/>
      <c r="B1523" s="71"/>
      <c r="C1523" s="71"/>
      <c r="D1523" s="71"/>
      <c r="E1523" s="71"/>
      <c r="F1523" s="71"/>
      <c r="G1523" s="71"/>
      <c r="H1523" s="71"/>
      <c r="I1523" s="71"/>
      <c r="J1523" s="71"/>
      <c r="K1523" s="71"/>
      <c r="L1523" s="71"/>
      <c r="M1523" s="71"/>
      <c r="N1523" s="71"/>
      <c r="O1523" s="71"/>
      <c r="P1523" s="71"/>
      <c r="Q1523" s="71"/>
      <c r="R1523" s="71"/>
      <c r="S1523" s="71"/>
      <c r="T1523" s="71"/>
      <c r="U1523" s="71"/>
      <c r="V1523" s="71"/>
      <c r="W1523" s="71"/>
      <c r="X1523" s="71"/>
      <c r="Y1523" s="71"/>
      <c r="Z1523" s="71"/>
    </row>
    <row r="1524" spans="1:26" ht="12.75">
      <c r="A1524" s="71"/>
      <c r="B1524" s="71"/>
      <c r="C1524" s="71"/>
      <c r="D1524" s="71"/>
      <c r="E1524" s="71"/>
      <c r="F1524" s="71"/>
      <c r="G1524" s="71"/>
      <c r="H1524" s="71"/>
      <c r="I1524" s="71"/>
      <c r="J1524" s="71"/>
      <c r="K1524" s="71"/>
      <c r="L1524" s="71"/>
      <c r="M1524" s="71"/>
      <c r="N1524" s="71"/>
      <c r="O1524" s="71"/>
      <c r="P1524" s="71"/>
      <c r="Q1524" s="71"/>
      <c r="R1524" s="71"/>
      <c r="S1524" s="71"/>
      <c r="T1524" s="71"/>
      <c r="U1524" s="71"/>
      <c r="V1524" s="71"/>
      <c r="W1524" s="71"/>
      <c r="X1524" s="71"/>
      <c r="Y1524" s="71"/>
      <c r="Z1524" s="71"/>
    </row>
    <row r="1525" spans="1:26" ht="12.75">
      <c r="A1525" s="71"/>
      <c r="B1525" s="71"/>
      <c r="C1525" s="71"/>
      <c r="D1525" s="71"/>
      <c r="E1525" s="71"/>
      <c r="F1525" s="71"/>
      <c r="G1525" s="71"/>
      <c r="H1525" s="71"/>
      <c r="I1525" s="71"/>
      <c r="J1525" s="71"/>
      <c r="K1525" s="71"/>
      <c r="L1525" s="71"/>
      <c r="M1525" s="71"/>
      <c r="N1525" s="71"/>
      <c r="O1525" s="71"/>
      <c r="P1525" s="71"/>
      <c r="Q1525" s="71"/>
      <c r="R1525" s="71"/>
      <c r="S1525" s="71"/>
      <c r="T1525" s="71"/>
      <c r="U1525" s="71"/>
      <c r="V1525" s="71"/>
      <c r="W1525" s="71"/>
      <c r="X1525" s="71"/>
      <c r="Y1525" s="71"/>
      <c r="Z1525" s="71"/>
    </row>
    <row r="1526" spans="1:26" ht="12.75">
      <c r="A1526" s="71"/>
      <c r="B1526" s="71"/>
      <c r="C1526" s="71"/>
      <c r="D1526" s="71"/>
      <c r="E1526" s="71"/>
      <c r="F1526" s="71"/>
      <c r="G1526" s="71"/>
      <c r="H1526" s="71"/>
      <c r="I1526" s="71"/>
      <c r="J1526" s="71"/>
      <c r="K1526" s="71"/>
      <c r="L1526" s="71"/>
      <c r="M1526" s="71"/>
      <c r="N1526" s="71"/>
      <c r="O1526" s="71"/>
      <c r="P1526" s="71"/>
      <c r="Q1526" s="71"/>
      <c r="R1526" s="71"/>
      <c r="S1526" s="71"/>
      <c r="T1526" s="71"/>
      <c r="U1526" s="71"/>
      <c r="V1526" s="71"/>
      <c r="W1526" s="71"/>
      <c r="X1526" s="71"/>
      <c r="Y1526" s="71"/>
      <c r="Z1526" s="71"/>
    </row>
    <row r="1527" spans="1:26" ht="12.75">
      <c r="A1527" s="71"/>
      <c r="B1527" s="71"/>
      <c r="C1527" s="71"/>
      <c r="D1527" s="71"/>
      <c r="E1527" s="71"/>
      <c r="F1527" s="71"/>
      <c r="G1527" s="71"/>
      <c r="H1527" s="71"/>
      <c r="I1527" s="71"/>
      <c r="J1527" s="71"/>
      <c r="K1527" s="71"/>
      <c r="L1527" s="71"/>
      <c r="M1527" s="71"/>
      <c r="N1527" s="71"/>
      <c r="O1527" s="71"/>
      <c r="P1527" s="71"/>
      <c r="Q1527" s="71"/>
      <c r="R1527" s="71"/>
      <c r="S1527" s="71"/>
      <c r="T1527" s="71"/>
      <c r="U1527" s="71"/>
      <c r="V1527" s="71"/>
      <c r="W1527" s="71"/>
      <c r="X1527" s="71"/>
      <c r="Y1527" s="71"/>
      <c r="Z1527" s="71"/>
    </row>
    <row r="1528" spans="1:26" ht="12.75">
      <c r="A1528" s="71"/>
      <c r="B1528" s="71"/>
      <c r="C1528" s="71"/>
      <c r="D1528" s="71"/>
      <c r="E1528" s="71"/>
      <c r="F1528" s="71"/>
      <c r="G1528" s="71"/>
      <c r="H1528" s="71"/>
      <c r="I1528" s="71"/>
      <c r="J1528" s="71"/>
      <c r="K1528" s="71"/>
      <c r="L1528" s="71"/>
      <c r="M1528" s="71"/>
      <c r="N1528" s="71"/>
      <c r="O1528" s="71"/>
      <c r="P1528" s="71"/>
      <c r="Q1528" s="71"/>
      <c r="R1528" s="71"/>
      <c r="S1528" s="71"/>
      <c r="T1528" s="71"/>
      <c r="U1528" s="71"/>
      <c r="V1528" s="71"/>
      <c r="W1528" s="71"/>
      <c r="X1528" s="71"/>
      <c r="Y1528" s="71"/>
      <c r="Z1528" s="71"/>
    </row>
    <row r="1529" spans="1:26" ht="12.75">
      <c r="A1529" s="71"/>
      <c r="B1529" s="71"/>
      <c r="C1529" s="71"/>
      <c r="D1529" s="71"/>
      <c r="E1529" s="71"/>
      <c r="F1529" s="71"/>
      <c r="G1529" s="71"/>
      <c r="H1529" s="71"/>
      <c r="I1529" s="71"/>
      <c r="J1529" s="71"/>
      <c r="K1529" s="71"/>
      <c r="L1529" s="71"/>
      <c r="M1529" s="71"/>
      <c r="N1529" s="71"/>
      <c r="O1529" s="71"/>
      <c r="P1529" s="71"/>
      <c r="Q1529" s="71"/>
      <c r="R1529" s="71"/>
      <c r="S1529" s="71"/>
      <c r="T1529" s="71"/>
      <c r="U1529" s="71"/>
      <c r="V1529" s="71"/>
      <c r="W1529" s="71"/>
      <c r="X1529" s="71"/>
      <c r="Y1529" s="71"/>
      <c r="Z1529" s="71"/>
    </row>
    <row r="1530" spans="1:26" ht="12.75">
      <c r="A1530" s="71"/>
      <c r="B1530" s="71"/>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c r="Z1530" s="71"/>
    </row>
    <row r="1531" spans="1:26" ht="12.75">
      <c r="A1531" s="71"/>
      <c r="B1531" s="71"/>
      <c r="C1531" s="71"/>
      <c r="D1531" s="71"/>
      <c r="E1531" s="71"/>
      <c r="F1531" s="71"/>
      <c r="G1531" s="71"/>
      <c r="H1531" s="71"/>
      <c r="I1531" s="71"/>
      <c r="J1531" s="71"/>
      <c r="K1531" s="71"/>
      <c r="L1531" s="71"/>
      <c r="M1531" s="71"/>
      <c r="N1531" s="71"/>
      <c r="O1531" s="71"/>
      <c r="P1531" s="71"/>
      <c r="Q1531" s="71"/>
      <c r="R1531" s="71"/>
      <c r="S1531" s="71"/>
      <c r="T1531" s="71"/>
      <c r="U1531" s="71"/>
      <c r="V1531" s="71"/>
      <c r="W1531" s="71"/>
      <c r="X1531" s="71"/>
      <c r="Y1531" s="71"/>
      <c r="Z1531" s="71"/>
    </row>
    <row r="1532" spans="1:26" ht="12.75">
      <c r="A1532" s="71"/>
      <c r="B1532" s="71"/>
      <c r="C1532" s="71"/>
      <c r="D1532" s="71"/>
      <c r="E1532" s="71"/>
      <c r="F1532" s="71"/>
      <c r="G1532" s="71"/>
      <c r="H1532" s="71"/>
      <c r="I1532" s="71"/>
      <c r="J1532" s="71"/>
      <c r="K1532" s="71"/>
      <c r="L1532" s="71"/>
      <c r="M1532" s="71"/>
      <c r="N1532" s="71"/>
      <c r="O1532" s="71"/>
      <c r="P1532" s="71"/>
      <c r="Q1532" s="71"/>
      <c r="R1532" s="71"/>
      <c r="S1532" s="71"/>
      <c r="T1532" s="71"/>
      <c r="U1532" s="71"/>
      <c r="V1532" s="71"/>
      <c r="W1532" s="71"/>
      <c r="X1532" s="71"/>
      <c r="Y1532" s="71"/>
      <c r="Z1532" s="71"/>
    </row>
    <row r="1533" spans="1:26" ht="12.75">
      <c r="A1533" s="71"/>
      <c r="B1533" s="71"/>
      <c r="C1533" s="71"/>
      <c r="D1533" s="71"/>
      <c r="E1533" s="71"/>
      <c r="F1533" s="71"/>
      <c r="G1533" s="71"/>
      <c r="H1533" s="71"/>
      <c r="I1533" s="71"/>
      <c r="J1533" s="71"/>
      <c r="K1533" s="71"/>
      <c r="L1533" s="71"/>
      <c r="M1533" s="71"/>
      <c r="N1533" s="71"/>
      <c r="O1533" s="71"/>
      <c r="P1533" s="71"/>
      <c r="Q1533" s="71"/>
      <c r="R1533" s="71"/>
      <c r="S1533" s="71"/>
      <c r="T1533" s="71"/>
      <c r="U1533" s="71"/>
      <c r="V1533" s="71"/>
      <c r="W1533" s="71"/>
      <c r="X1533" s="71"/>
      <c r="Y1533" s="71"/>
      <c r="Z1533" s="71"/>
    </row>
    <row r="1534" spans="1:26" ht="12.75">
      <c r="A1534" s="71"/>
      <c r="B1534" s="71"/>
      <c r="C1534" s="71"/>
      <c r="D1534" s="71"/>
      <c r="E1534" s="71"/>
      <c r="F1534" s="71"/>
      <c r="G1534" s="71"/>
      <c r="H1534" s="71"/>
      <c r="I1534" s="71"/>
      <c r="J1534" s="71"/>
      <c r="K1534" s="71"/>
      <c r="L1534" s="71"/>
      <c r="M1534" s="71"/>
      <c r="N1534" s="71"/>
      <c r="O1534" s="71"/>
      <c r="P1534" s="71"/>
      <c r="Q1534" s="71"/>
      <c r="R1534" s="71"/>
      <c r="S1534" s="71"/>
      <c r="T1534" s="71"/>
      <c r="U1534" s="71"/>
      <c r="V1534" s="71"/>
      <c r="W1534" s="71"/>
      <c r="X1534" s="71"/>
      <c r="Y1534" s="71"/>
      <c r="Z1534" s="71"/>
    </row>
    <row r="1535" spans="1:26" ht="12.75">
      <c r="A1535" s="71"/>
      <c r="B1535" s="71"/>
      <c r="C1535" s="71"/>
      <c r="D1535" s="71"/>
      <c r="E1535" s="71"/>
      <c r="F1535" s="71"/>
      <c r="G1535" s="71"/>
      <c r="H1535" s="71"/>
      <c r="I1535" s="71"/>
      <c r="J1535" s="71"/>
      <c r="K1535" s="71"/>
      <c r="L1535" s="71"/>
      <c r="M1535" s="71"/>
      <c r="N1535" s="71"/>
      <c r="O1535" s="71"/>
      <c r="P1535" s="71"/>
      <c r="Q1535" s="71"/>
      <c r="R1535" s="71"/>
      <c r="S1535" s="71"/>
      <c r="T1535" s="71"/>
      <c r="U1535" s="71"/>
      <c r="V1535" s="71"/>
      <c r="W1535" s="71"/>
      <c r="X1535" s="71"/>
      <c r="Y1535" s="71"/>
      <c r="Z1535" s="71"/>
    </row>
    <row r="1536" spans="1:26" ht="12.75">
      <c r="A1536" s="71"/>
      <c r="B1536" s="71"/>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c r="Z1536" s="71"/>
    </row>
    <row r="1537" spans="1:26" ht="12.75">
      <c r="A1537" s="71"/>
      <c r="B1537" s="71"/>
      <c r="C1537" s="71"/>
      <c r="D1537" s="71"/>
      <c r="E1537" s="71"/>
      <c r="F1537" s="71"/>
      <c r="G1537" s="71"/>
      <c r="H1537" s="71"/>
      <c r="I1537" s="71"/>
      <c r="J1537" s="71"/>
      <c r="K1537" s="71"/>
      <c r="L1537" s="71"/>
      <c r="M1537" s="71"/>
      <c r="N1537" s="71"/>
      <c r="O1537" s="71"/>
      <c r="P1537" s="71"/>
      <c r="Q1537" s="71"/>
      <c r="R1537" s="71"/>
      <c r="S1537" s="71"/>
      <c r="T1537" s="71"/>
      <c r="U1537" s="71"/>
      <c r="V1537" s="71"/>
      <c r="W1537" s="71"/>
      <c r="X1537" s="71"/>
      <c r="Y1537" s="71"/>
      <c r="Z1537" s="71"/>
    </row>
    <row r="1538" spans="1:26" ht="12.75">
      <c r="A1538" s="71"/>
      <c r="B1538" s="71"/>
      <c r="C1538" s="71"/>
      <c r="D1538" s="71"/>
      <c r="E1538" s="71"/>
      <c r="F1538" s="71"/>
      <c r="G1538" s="71"/>
      <c r="H1538" s="71"/>
      <c r="I1538" s="71"/>
      <c r="J1538" s="71"/>
      <c r="K1538" s="71"/>
      <c r="L1538" s="71"/>
      <c r="M1538" s="71"/>
      <c r="N1538" s="71"/>
      <c r="O1538" s="71"/>
      <c r="P1538" s="71"/>
      <c r="Q1538" s="71"/>
      <c r="R1538" s="71"/>
      <c r="S1538" s="71"/>
      <c r="T1538" s="71"/>
      <c r="U1538" s="71"/>
      <c r="V1538" s="71"/>
      <c r="W1538" s="71"/>
      <c r="X1538" s="71"/>
      <c r="Y1538" s="71"/>
      <c r="Z1538" s="71"/>
    </row>
    <row r="1539" spans="1:26" ht="12.75">
      <c r="A1539" s="71"/>
      <c r="B1539" s="71"/>
      <c r="C1539" s="71"/>
      <c r="D1539" s="71"/>
      <c r="E1539" s="71"/>
      <c r="F1539" s="71"/>
      <c r="G1539" s="71"/>
      <c r="H1539" s="71"/>
      <c r="I1539" s="71"/>
      <c r="J1539" s="71"/>
      <c r="K1539" s="71"/>
      <c r="L1539" s="71"/>
      <c r="M1539" s="71"/>
      <c r="N1539" s="71"/>
      <c r="O1539" s="71"/>
      <c r="P1539" s="71"/>
      <c r="Q1539" s="71"/>
      <c r="R1539" s="71"/>
      <c r="S1539" s="71"/>
      <c r="T1539" s="71"/>
      <c r="U1539" s="71"/>
      <c r="V1539" s="71"/>
      <c r="W1539" s="71"/>
      <c r="X1539" s="71"/>
      <c r="Y1539" s="71"/>
      <c r="Z1539" s="71"/>
    </row>
    <row r="1540" spans="1:26" ht="12.75">
      <c r="A1540" s="71"/>
      <c r="B1540" s="71"/>
      <c r="C1540" s="71"/>
      <c r="D1540" s="71"/>
      <c r="E1540" s="71"/>
      <c r="F1540" s="71"/>
      <c r="G1540" s="71"/>
      <c r="H1540" s="71"/>
      <c r="I1540" s="71"/>
      <c r="J1540" s="71"/>
      <c r="K1540" s="71"/>
      <c r="L1540" s="71"/>
      <c r="M1540" s="71"/>
      <c r="N1540" s="71"/>
      <c r="O1540" s="71"/>
      <c r="P1540" s="71"/>
      <c r="Q1540" s="71"/>
      <c r="R1540" s="71"/>
      <c r="S1540" s="71"/>
      <c r="T1540" s="71"/>
      <c r="U1540" s="71"/>
      <c r="V1540" s="71"/>
      <c r="W1540" s="71"/>
      <c r="X1540" s="71"/>
      <c r="Y1540" s="71"/>
      <c r="Z1540" s="71"/>
    </row>
    <row r="1541" spans="1:26" ht="12.75">
      <c r="A1541" s="71"/>
      <c r="B1541" s="71"/>
      <c r="C1541" s="71"/>
      <c r="D1541" s="71"/>
      <c r="E1541" s="71"/>
      <c r="F1541" s="71"/>
      <c r="G1541" s="71"/>
      <c r="H1541" s="71"/>
      <c r="I1541" s="71"/>
      <c r="J1541" s="71"/>
      <c r="K1541" s="71"/>
      <c r="L1541" s="71"/>
      <c r="M1541" s="71"/>
      <c r="N1541" s="71"/>
      <c r="O1541" s="71"/>
      <c r="P1541" s="71"/>
      <c r="Q1541" s="71"/>
      <c r="R1541" s="71"/>
      <c r="S1541" s="71"/>
      <c r="T1541" s="71"/>
      <c r="U1541" s="71"/>
      <c r="V1541" s="71"/>
      <c r="W1541" s="71"/>
      <c r="X1541" s="71"/>
      <c r="Y1541" s="71"/>
      <c r="Z1541" s="71"/>
    </row>
    <row r="1542" spans="1:26" ht="12.75">
      <c r="A1542" s="71"/>
      <c r="B1542" s="71"/>
      <c r="C1542" s="71"/>
      <c r="D1542" s="71"/>
      <c r="E1542" s="71"/>
      <c r="F1542" s="71"/>
      <c r="G1542" s="71"/>
      <c r="H1542" s="71"/>
      <c r="I1542" s="71"/>
      <c r="J1542" s="71"/>
      <c r="K1542" s="71"/>
      <c r="L1542" s="71"/>
      <c r="M1542" s="71"/>
      <c r="N1542" s="71"/>
      <c r="O1542" s="71"/>
      <c r="P1542" s="71"/>
      <c r="Q1542" s="71"/>
      <c r="R1542" s="71"/>
      <c r="S1542" s="71"/>
      <c r="T1542" s="71"/>
      <c r="U1542" s="71"/>
      <c r="V1542" s="71"/>
      <c r="W1542" s="71"/>
      <c r="X1542" s="71"/>
      <c r="Y1542" s="71"/>
      <c r="Z1542" s="71"/>
    </row>
    <row r="1543" spans="1:26" ht="12.75">
      <c r="A1543" s="71"/>
      <c r="B1543" s="71"/>
      <c r="C1543" s="71"/>
      <c r="D1543" s="71"/>
      <c r="E1543" s="71"/>
      <c r="F1543" s="71"/>
      <c r="G1543" s="71"/>
      <c r="H1543" s="71"/>
      <c r="I1543" s="71"/>
      <c r="J1543" s="71"/>
      <c r="K1543" s="71"/>
      <c r="L1543" s="71"/>
      <c r="M1543" s="71"/>
      <c r="N1543" s="71"/>
      <c r="O1543" s="71"/>
      <c r="P1543" s="71"/>
      <c r="Q1543" s="71"/>
      <c r="R1543" s="71"/>
      <c r="S1543" s="71"/>
      <c r="T1543" s="71"/>
      <c r="U1543" s="71"/>
      <c r="V1543" s="71"/>
      <c r="W1543" s="71"/>
      <c r="X1543" s="71"/>
      <c r="Y1543" s="71"/>
      <c r="Z1543" s="71"/>
    </row>
    <row r="1544" spans="1:26" ht="12.75">
      <c r="A1544" s="71"/>
      <c r="B1544" s="71"/>
      <c r="C1544" s="71"/>
      <c r="D1544" s="71"/>
      <c r="E1544" s="71"/>
      <c r="F1544" s="71"/>
      <c r="G1544" s="71"/>
      <c r="H1544" s="71"/>
      <c r="I1544" s="71"/>
      <c r="J1544" s="71"/>
      <c r="K1544" s="71"/>
      <c r="L1544" s="71"/>
      <c r="M1544" s="71"/>
      <c r="N1544" s="71"/>
      <c r="O1544" s="71"/>
      <c r="P1544" s="71"/>
      <c r="Q1544" s="71"/>
      <c r="R1544" s="71"/>
      <c r="S1544" s="71"/>
      <c r="T1544" s="71"/>
      <c r="U1544" s="71"/>
      <c r="V1544" s="71"/>
      <c r="W1544" s="71"/>
      <c r="X1544" s="71"/>
      <c r="Y1544" s="71"/>
      <c r="Z1544" s="71"/>
    </row>
    <row r="1545" spans="1:26" ht="12.75">
      <c r="A1545" s="71"/>
      <c r="B1545" s="71"/>
      <c r="C1545" s="71"/>
      <c r="D1545" s="71"/>
      <c r="E1545" s="71"/>
      <c r="F1545" s="71"/>
      <c r="G1545" s="71"/>
      <c r="H1545" s="71"/>
      <c r="I1545" s="71"/>
      <c r="J1545" s="71"/>
      <c r="K1545" s="71"/>
      <c r="L1545" s="71"/>
      <c r="M1545" s="71"/>
      <c r="N1545" s="71"/>
      <c r="O1545" s="71"/>
      <c r="P1545" s="71"/>
      <c r="Q1545" s="71"/>
      <c r="R1545" s="71"/>
      <c r="S1545" s="71"/>
      <c r="T1545" s="71"/>
      <c r="U1545" s="71"/>
      <c r="V1545" s="71"/>
      <c r="W1545" s="71"/>
      <c r="X1545" s="71"/>
      <c r="Y1545" s="71"/>
      <c r="Z1545" s="71"/>
    </row>
    <row r="1546" spans="1:26" ht="12.75">
      <c r="A1546" s="71"/>
      <c r="B1546" s="71"/>
      <c r="C1546" s="71"/>
      <c r="D1546" s="71"/>
      <c r="E1546" s="71"/>
      <c r="F1546" s="71"/>
      <c r="G1546" s="71"/>
      <c r="H1546" s="71"/>
      <c r="I1546" s="71"/>
      <c r="J1546" s="71"/>
      <c r="K1546" s="71"/>
      <c r="L1546" s="71"/>
      <c r="M1546" s="71"/>
      <c r="N1546" s="71"/>
      <c r="O1546" s="71"/>
      <c r="P1546" s="71"/>
      <c r="Q1546" s="71"/>
      <c r="R1546" s="71"/>
      <c r="S1546" s="71"/>
      <c r="T1546" s="71"/>
      <c r="U1546" s="71"/>
      <c r="V1546" s="71"/>
      <c r="W1546" s="71"/>
      <c r="X1546" s="71"/>
      <c r="Y1546" s="71"/>
      <c r="Z1546" s="71"/>
    </row>
    <row r="1547" spans="1:26" ht="12.75">
      <c r="A1547" s="71"/>
      <c r="B1547" s="71"/>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c r="Z1547" s="71"/>
    </row>
    <row r="1548" spans="1:26" ht="12.75">
      <c r="A1548" s="71"/>
      <c r="B1548" s="71"/>
      <c r="C1548" s="71"/>
      <c r="D1548" s="71"/>
      <c r="E1548" s="71"/>
      <c r="F1548" s="71"/>
      <c r="G1548" s="71"/>
      <c r="H1548" s="71"/>
      <c r="I1548" s="71"/>
      <c r="J1548" s="71"/>
      <c r="K1548" s="71"/>
      <c r="L1548" s="71"/>
      <c r="M1548" s="71"/>
      <c r="N1548" s="71"/>
      <c r="O1548" s="71"/>
      <c r="P1548" s="71"/>
      <c r="Q1548" s="71"/>
      <c r="R1548" s="71"/>
      <c r="S1548" s="71"/>
      <c r="T1548" s="71"/>
      <c r="U1548" s="71"/>
      <c r="V1548" s="71"/>
      <c r="W1548" s="71"/>
      <c r="X1548" s="71"/>
      <c r="Y1548" s="71"/>
      <c r="Z1548" s="71"/>
    </row>
    <row r="1549" spans="1:26" ht="12.75">
      <c r="A1549" s="71"/>
      <c r="B1549" s="71"/>
      <c r="C1549" s="71"/>
      <c r="D1549" s="71"/>
      <c r="E1549" s="71"/>
      <c r="F1549" s="71"/>
      <c r="G1549" s="71"/>
      <c r="H1549" s="71"/>
      <c r="I1549" s="71"/>
      <c r="J1549" s="71"/>
      <c r="K1549" s="71"/>
      <c r="L1549" s="71"/>
      <c r="M1549" s="71"/>
      <c r="N1549" s="71"/>
      <c r="O1549" s="71"/>
      <c r="P1549" s="71"/>
      <c r="Q1549" s="71"/>
      <c r="R1549" s="71"/>
      <c r="S1549" s="71"/>
      <c r="T1549" s="71"/>
      <c r="U1549" s="71"/>
      <c r="V1549" s="71"/>
      <c r="W1549" s="71"/>
      <c r="X1549" s="71"/>
      <c r="Y1549" s="71"/>
      <c r="Z1549" s="71"/>
    </row>
    <row r="1550" spans="1:26" ht="12.75">
      <c r="A1550" s="71"/>
      <c r="B1550" s="71"/>
      <c r="C1550" s="71"/>
      <c r="D1550" s="71"/>
      <c r="E1550" s="71"/>
      <c r="F1550" s="71"/>
      <c r="G1550" s="71"/>
      <c r="H1550" s="71"/>
      <c r="I1550" s="71"/>
      <c r="J1550" s="71"/>
      <c r="K1550" s="71"/>
      <c r="L1550" s="71"/>
      <c r="M1550" s="71"/>
      <c r="N1550" s="71"/>
      <c r="O1550" s="71"/>
      <c r="P1550" s="71"/>
      <c r="Q1550" s="71"/>
      <c r="R1550" s="71"/>
      <c r="S1550" s="71"/>
      <c r="T1550" s="71"/>
      <c r="U1550" s="71"/>
      <c r="V1550" s="71"/>
      <c r="W1550" s="71"/>
      <c r="X1550" s="71"/>
      <c r="Y1550" s="71"/>
      <c r="Z1550" s="71"/>
    </row>
    <row r="1551" spans="1:26" ht="12.75">
      <c r="A1551" s="71"/>
      <c r="B1551" s="71"/>
      <c r="C1551" s="71"/>
      <c r="D1551" s="71"/>
      <c r="E1551" s="71"/>
      <c r="F1551" s="71"/>
      <c r="G1551" s="71"/>
      <c r="H1551" s="71"/>
      <c r="I1551" s="71"/>
      <c r="J1551" s="71"/>
      <c r="K1551" s="71"/>
      <c r="L1551" s="71"/>
      <c r="M1551" s="71"/>
      <c r="N1551" s="71"/>
      <c r="O1551" s="71"/>
      <c r="P1551" s="71"/>
      <c r="Q1551" s="71"/>
      <c r="R1551" s="71"/>
      <c r="S1551" s="71"/>
      <c r="T1551" s="71"/>
      <c r="U1551" s="71"/>
      <c r="V1551" s="71"/>
      <c r="W1551" s="71"/>
      <c r="X1551" s="71"/>
      <c r="Y1551" s="71"/>
      <c r="Z1551" s="71"/>
    </row>
    <row r="1552" spans="1:26" ht="12.75">
      <c r="A1552" s="71"/>
      <c r="B1552" s="71"/>
      <c r="C1552" s="71"/>
      <c r="D1552" s="71"/>
      <c r="E1552" s="71"/>
      <c r="F1552" s="71"/>
      <c r="G1552" s="71"/>
      <c r="H1552" s="71"/>
      <c r="I1552" s="71"/>
      <c r="J1552" s="71"/>
      <c r="K1552" s="71"/>
      <c r="L1552" s="71"/>
      <c r="M1552" s="71"/>
      <c r="N1552" s="71"/>
      <c r="O1552" s="71"/>
      <c r="P1552" s="71"/>
      <c r="Q1552" s="71"/>
      <c r="R1552" s="71"/>
      <c r="S1552" s="71"/>
      <c r="T1552" s="71"/>
      <c r="U1552" s="71"/>
      <c r="V1552" s="71"/>
      <c r="W1552" s="71"/>
      <c r="X1552" s="71"/>
      <c r="Y1552" s="71"/>
      <c r="Z1552" s="71"/>
    </row>
    <row r="1553" spans="1:26" ht="12.75">
      <c r="A1553" s="71"/>
      <c r="B1553" s="71"/>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c r="Z1553" s="71"/>
    </row>
    <row r="1554" spans="1:26" ht="12.75">
      <c r="A1554" s="71"/>
      <c r="B1554" s="71"/>
      <c r="C1554" s="71"/>
      <c r="D1554" s="71"/>
      <c r="E1554" s="71"/>
      <c r="F1554" s="71"/>
      <c r="G1554" s="71"/>
      <c r="H1554" s="71"/>
      <c r="I1554" s="71"/>
      <c r="J1554" s="71"/>
      <c r="K1554" s="71"/>
      <c r="L1554" s="71"/>
      <c r="M1554" s="71"/>
      <c r="N1554" s="71"/>
      <c r="O1554" s="71"/>
      <c r="P1554" s="71"/>
      <c r="Q1554" s="71"/>
      <c r="R1554" s="71"/>
      <c r="S1554" s="71"/>
      <c r="T1554" s="71"/>
      <c r="U1554" s="71"/>
      <c r="V1554" s="71"/>
      <c r="W1554" s="71"/>
      <c r="X1554" s="71"/>
      <c r="Y1554" s="71"/>
      <c r="Z1554" s="71"/>
    </row>
    <row r="1555" spans="1:26" ht="12.75">
      <c r="A1555" s="71"/>
      <c r="B1555" s="71"/>
      <c r="C1555" s="71"/>
      <c r="D1555" s="71"/>
      <c r="E1555" s="71"/>
      <c r="F1555" s="71"/>
      <c r="G1555" s="71"/>
      <c r="H1555" s="71"/>
      <c r="I1555" s="71"/>
      <c r="J1555" s="71"/>
      <c r="K1555" s="71"/>
      <c r="L1555" s="71"/>
      <c r="M1555" s="71"/>
      <c r="N1555" s="71"/>
      <c r="O1555" s="71"/>
      <c r="P1555" s="71"/>
      <c r="Q1555" s="71"/>
      <c r="R1555" s="71"/>
      <c r="S1555" s="71"/>
      <c r="T1555" s="71"/>
      <c r="U1555" s="71"/>
      <c r="V1555" s="71"/>
      <c r="W1555" s="71"/>
      <c r="X1555" s="71"/>
      <c r="Y1555" s="71"/>
      <c r="Z1555" s="71"/>
    </row>
    <row r="1556" spans="1:26" ht="12.75">
      <c r="A1556" s="71"/>
      <c r="B1556" s="71"/>
      <c r="C1556" s="71"/>
      <c r="D1556" s="71"/>
      <c r="E1556" s="71"/>
      <c r="F1556" s="71"/>
      <c r="G1556" s="71"/>
      <c r="H1556" s="71"/>
      <c r="I1556" s="71"/>
      <c r="J1556" s="71"/>
      <c r="K1556" s="71"/>
      <c r="L1556" s="71"/>
      <c r="M1556" s="71"/>
      <c r="N1556" s="71"/>
      <c r="O1556" s="71"/>
      <c r="P1556" s="71"/>
      <c r="Q1556" s="71"/>
      <c r="R1556" s="71"/>
      <c r="S1556" s="71"/>
      <c r="T1556" s="71"/>
      <c r="U1556" s="71"/>
      <c r="V1556" s="71"/>
      <c r="W1556" s="71"/>
      <c r="X1556" s="71"/>
      <c r="Y1556" s="71"/>
      <c r="Z1556" s="71"/>
    </row>
    <row r="1557" spans="1:26" ht="12.75">
      <c r="A1557" s="71"/>
      <c r="B1557" s="71"/>
      <c r="C1557" s="71"/>
      <c r="D1557" s="71"/>
      <c r="E1557" s="71"/>
      <c r="F1557" s="71"/>
      <c r="G1557" s="71"/>
      <c r="H1557" s="71"/>
      <c r="I1557" s="71"/>
      <c r="J1557" s="71"/>
      <c r="K1557" s="71"/>
      <c r="L1557" s="71"/>
      <c r="M1557" s="71"/>
      <c r="N1557" s="71"/>
      <c r="O1557" s="71"/>
      <c r="P1557" s="71"/>
      <c r="Q1557" s="71"/>
      <c r="R1557" s="71"/>
      <c r="S1557" s="71"/>
      <c r="T1557" s="71"/>
      <c r="U1557" s="71"/>
      <c r="V1557" s="71"/>
      <c r="W1557" s="71"/>
      <c r="X1557" s="71"/>
      <c r="Y1557" s="71"/>
      <c r="Z1557" s="71"/>
    </row>
    <row r="1558" spans="1:26" ht="12.75">
      <c r="A1558" s="71"/>
      <c r="B1558" s="71"/>
      <c r="C1558" s="71"/>
      <c r="D1558" s="71"/>
      <c r="E1558" s="71"/>
      <c r="F1558" s="71"/>
      <c r="G1558" s="71"/>
      <c r="H1558" s="71"/>
      <c r="I1558" s="71"/>
      <c r="J1558" s="71"/>
      <c r="K1558" s="71"/>
      <c r="L1558" s="71"/>
      <c r="M1558" s="71"/>
      <c r="N1558" s="71"/>
      <c r="O1558" s="71"/>
      <c r="P1558" s="71"/>
      <c r="Q1558" s="71"/>
      <c r="R1558" s="71"/>
      <c r="S1558" s="71"/>
      <c r="T1558" s="71"/>
      <c r="U1558" s="71"/>
      <c r="V1558" s="71"/>
      <c r="W1558" s="71"/>
      <c r="X1558" s="71"/>
      <c r="Y1558" s="71"/>
      <c r="Z1558" s="71"/>
    </row>
    <row r="1559" spans="1:26" ht="12.75">
      <c r="A1559" s="71"/>
      <c r="B1559" s="71"/>
      <c r="C1559" s="71"/>
      <c r="D1559" s="71"/>
      <c r="E1559" s="71"/>
      <c r="F1559" s="71"/>
      <c r="G1559" s="71"/>
      <c r="H1559" s="71"/>
      <c r="I1559" s="71"/>
      <c r="J1559" s="71"/>
      <c r="K1559" s="71"/>
      <c r="L1559" s="71"/>
      <c r="M1559" s="71"/>
      <c r="N1559" s="71"/>
      <c r="O1559" s="71"/>
      <c r="P1559" s="71"/>
      <c r="Q1559" s="71"/>
      <c r="R1559" s="71"/>
      <c r="S1559" s="71"/>
      <c r="T1559" s="71"/>
      <c r="U1559" s="71"/>
      <c r="V1559" s="71"/>
      <c r="W1559" s="71"/>
      <c r="X1559" s="71"/>
      <c r="Y1559" s="71"/>
      <c r="Z1559" s="71"/>
    </row>
    <row r="1560" spans="1:26" ht="12.75">
      <c r="A1560" s="71"/>
      <c r="B1560" s="71"/>
      <c r="C1560" s="71"/>
      <c r="D1560" s="71"/>
      <c r="E1560" s="71"/>
      <c r="F1560" s="71"/>
      <c r="G1560" s="71"/>
      <c r="H1560" s="71"/>
      <c r="I1560" s="71"/>
      <c r="J1560" s="71"/>
      <c r="K1560" s="71"/>
      <c r="L1560" s="71"/>
      <c r="M1560" s="71"/>
      <c r="N1560" s="71"/>
      <c r="O1560" s="71"/>
      <c r="P1560" s="71"/>
      <c r="Q1560" s="71"/>
      <c r="R1560" s="71"/>
      <c r="S1560" s="71"/>
      <c r="T1560" s="71"/>
      <c r="U1560" s="71"/>
      <c r="V1560" s="71"/>
      <c r="W1560" s="71"/>
      <c r="X1560" s="71"/>
      <c r="Y1560" s="71"/>
      <c r="Z1560" s="71"/>
    </row>
    <row r="1561" spans="1:26" ht="12.75">
      <c r="A1561" s="71"/>
      <c r="B1561" s="71"/>
      <c r="C1561" s="71"/>
      <c r="D1561" s="71"/>
      <c r="E1561" s="71"/>
      <c r="F1561" s="71"/>
      <c r="G1561" s="71"/>
      <c r="H1561" s="71"/>
      <c r="I1561" s="71"/>
      <c r="J1561" s="71"/>
      <c r="K1561" s="71"/>
      <c r="L1561" s="71"/>
      <c r="M1561" s="71"/>
      <c r="N1561" s="71"/>
      <c r="O1561" s="71"/>
      <c r="P1561" s="71"/>
      <c r="Q1561" s="71"/>
      <c r="R1561" s="71"/>
      <c r="S1561" s="71"/>
      <c r="T1561" s="71"/>
      <c r="U1561" s="71"/>
      <c r="V1561" s="71"/>
      <c r="W1561" s="71"/>
      <c r="X1561" s="71"/>
      <c r="Y1561" s="71"/>
      <c r="Z1561" s="71"/>
    </row>
    <row r="1562" spans="1:26" ht="12.75">
      <c r="A1562" s="71"/>
      <c r="B1562" s="71"/>
      <c r="C1562" s="71"/>
      <c r="D1562" s="71"/>
      <c r="E1562" s="71"/>
      <c r="F1562" s="71"/>
      <c r="G1562" s="71"/>
      <c r="H1562" s="71"/>
      <c r="I1562" s="71"/>
      <c r="J1562" s="71"/>
      <c r="K1562" s="71"/>
      <c r="L1562" s="71"/>
      <c r="M1562" s="71"/>
      <c r="N1562" s="71"/>
      <c r="O1562" s="71"/>
      <c r="P1562" s="71"/>
      <c r="Q1562" s="71"/>
      <c r="R1562" s="71"/>
      <c r="S1562" s="71"/>
      <c r="T1562" s="71"/>
      <c r="U1562" s="71"/>
      <c r="V1562" s="71"/>
      <c r="W1562" s="71"/>
      <c r="X1562" s="71"/>
      <c r="Y1562" s="71"/>
      <c r="Z1562" s="71"/>
    </row>
    <row r="1563" spans="1:26" ht="12.75">
      <c r="A1563" s="71"/>
      <c r="B1563" s="71"/>
      <c r="C1563" s="71"/>
      <c r="D1563" s="71"/>
      <c r="E1563" s="71"/>
      <c r="F1563" s="71"/>
      <c r="G1563" s="71"/>
      <c r="H1563" s="71"/>
      <c r="I1563" s="71"/>
      <c r="J1563" s="71"/>
      <c r="K1563" s="71"/>
      <c r="L1563" s="71"/>
      <c r="M1563" s="71"/>
      <c r="N1563" s="71"/>
      <c r="O1563" s="71"/>
      <c r="P1563" s="71"/>
      <c r="Q1563" s="71"/>
      <c r="R1563" s="71"/>
      <c r="S1563" s="71"/>
      <c r="T1563" s="71"/>
      <c r="U1563" s="71"/>
      <c r="V1563" s="71"/>
      <c r="W1563" s="71"/>
      <c r="X1563" s="71"/>
      <c r="Y1563" s="71"/>
      <c r="Z1563" s="71"/>
    </row>
    <row r="1564" spans="1:26" ht="12.75">
      <c r="A1564" s="71"/>
      <c r="B1564" s="71"/>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c r="Z1564" s="71"/>
    </row>
    <row r="1565" spans="1:26" ht="12.75">
      <c r="A1565" s="71"/>
      <c r="B1565" s="71"/>
      <c r="C1565" s="71"/>
      <c r="D1565" s="71"/>
      <c r="E1565" s="71"/>
      <c r="F1565" s="71"/>
      <c r="G1565" s="71"/>
      <c r="H1565" s="71"/>
      <c r="I1565" s="71"/>
      <c r="J1565" s="71"/>
      <c r="K1565" s="71"/>
      <c r="L1565" s="71"/>
      <c r="M1565" s="71"/>
      <c r="N1565" s="71"/>
      <c r="O1565" s="71"/>
      <c r="P1565" s="71"/>
      <c r="Q1565" s="71"/>
      <c r="R1565" s="71"/>
      <c r="S1565" s="71"/>
      <c r="T1565" s="71"/>
      <c r="U1565" s="71"/>
      <c r="V1565" s="71"/>
      <c r="W1565" s="71"/>
      <c r="X1565" s="71"/>
      <c r="Y1565" s="71"/>
      <c r="Z1565" s="71"/>
    </row>
    <row r="1566" spans="1:26" ht="12.75">
      <c r="A1566" s="71"/>
      <c r="B1566" s="71"/>
      <c r="C1566" s="71"/>
      <c r="D1566" s="71"/>
      <c r="E1566" s="71"/>
      <c r="F1566" s="71"/>
      <c r="G1566" s="71"/>
      <c r="H1566" s="71"/>
      <c r="I1566" s="71"/>
      <c r="J1566" s="71"/>
      <c r="K1566" s="71"/>
      <c r="L1566" s="71"/>
      <c r="M1566" s="71"/>
      <c r="N1566" s="71"/>
      <c r="O1566" s="71"/>
      <c r="P1566" s="71"/>
      <c r="Q1566" s="71"/>
      <c r="R1566" s="71"/>
      <c r="S1566" s="71"/>
      <c r="T1566" s="71"/>
      <c r="U1566" s="71"/>
      <c r="V1566" s="71"/>
      <c r="W1566" s="71"/>
      <c r="X1566" s="71"/>
      <c r="Y1566" s="71"/>
      <c r="Z1566" s="71"/>
    </row>
    <row r="1567" spans="1:26" ht="12.75">
      <c r="A1567" s="71"/>
      <c r="B1567" s="71"/>
      <c r="C1567" s="71"/>
      <c r="D1567" s="71"/>
      <c r="E1567" s="71"/>
      <c r="F1567" s="71"/>
      <c r="G1567" s="71"/>
      <c r="H1567" s="71"/>
      <c r="I1567" s="71"/>
      <c r="J1567" s="71"/>
      <c r="K1567" s="71"/>
      <c r="L1567" s="71"/>
      <c r="M1567" s="71"/>
      <c r="N1567" s="71"/>
      <c r="O1567" s="71"/>
      <c r="P1567" s="71"/>
      <c r="Q1567" s="71"/>
      <c r="R1567" s="71"/>
      <c r="S1567" s="71"/>
      <c r="T1567" s="71"/>
      <c r="U1567" s="71"/>
      <c r="V1567" s="71"/>
      <c r="W1567" s="71"/>
      <c r="X1567" s="71"/>
      <c r="Y1567" s="71"/>
      <c r="Z1567" s="71"/>
    </row>
    <row r="1568" spans="1:26" ht="12.75">
      <c r="A1568" s="71"/>
      <c r="B1568" s="71"/>
      <c r="C1568" s="71"/>
      <c r="D1568" s="71"/>
      <c r="E1568" s="71"/>
      <c r="F1568" s="71"/>
      <c r="G1568" s="71"/>
      <c r="H1568" s="71"/>
      <c r="I1568" s="71"/>
      <c r="J1568" s="71"/>
      <c r="K1568" s="71"/>
      <c r="L1568" s="71"/>
      <c r="M1568" s="71"/>
      <c r="N1568" s="71"/>
      <c r="O1568" s="71"/>
      <c r="P1568" s="71"/>
      <c r="Q1568" s="71"/>
      <c r="R1568" s="71"/>
      <c r="S1568" s="71"/>
      <c r="T1568" s="71"/>
      <c r="U1568" s="71"/>
      <c r="V1568" s="71"/>
      <c r="W1568" s="71"/>
      <c r="X1568" s="71"/>
      <c r="Y1568" s="71"/>
      <c r="Z1568" s="71"/>
    </row>
    <row r="1569" spans="1:26" ht="12.75">
      <c r="A1569" s="71"/>
      <c r="B1569" s="71"/>
      <c r="C1569" s="71"/>
      <c r="D1569" s="71"/>
      <c r="E1569" s="71"/>
      <c r="F1569" s="71"/>
      <c r="G1569" s="71"/>
      <c r="H1569" s="71"/>
      <c r="I1569" s="71"/>
      <c r="J1569" s="71"/>
      <c r="K1569" s="71"/>
      <c r="L1569" s="71"/>
      <c r="M1569" s="71"/>
      <c r="N1569" s="71"/>
      <c r="O1569" s="71"/>
      <c r="P1569" s="71"/>
      <c r="Q1569" s="71"/>
      <c r="R1569" s="71"/>
      <c r="S1569" s="71"/>
      <c r="T1569" s="71"/>
      <c r="U1569" s="71"/>
      <c r="V1569" s="71"/>
      <c r="W1569" s="71"/>
      <c r="X1569" s="71"/>
      <c r="Y1569" s="71"/>
      <c r="Z1569" s="71"/>
    </row>
    <row r="1570" spans="1:26" ht="12.75">
      <c r="A1570" s="71"/>
      <c r="B1570" s="71"/>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c r="Z1570" s="71"/>
    </row>
    <row r="1571" spans="1:26" ht="12.75">
      <c r="A1571" s="71"/>
      <c r="B1571" s="71"/>
      <c r="C1571" s="71"/>
      <c r="D1571" s="71"/>
      <c r="E1571" s="71"/>
      <c r="F1571" s="71"/>
      <c r="G1571" s="71"/>
      <c r="H1571" s="71"/>
      <c r="I1571" s="71"/>
      <c r="J1571" s="71"/>
      <c r="K1571" s="71"/>
      <c r="L1571" s="71"/>
      <c r="M1571" s="71"/>
      <c r="N1571" s="71"/>
      <c r="O1571" s="71"/>
      <c r="P1571" s="71"/>
      <c r="Q1571" s="71"/>
      <c r="R1571" s="71"/>
      <c r="S1571" s="71"/>
      <c r="T1571" s="71"/>
      <c r="U1571" s="71"/>
      <c r="V1571" s="71"/>
      <c r="W1571" s="71"/>
      <c r="X1571" s="71"/>
      <c r="Y1571" s="71"/>
      <c r="Z1571" s="71"/>
    </row>
    <row r="1572" spans="1:26" ht="12.75">
      <c r="A1572" s="71"/>
      <c r="B1572" s="71"/>
      <c r="C1572" s="71"/>
      <c r="D1572" s="71"/>
      <c r="E1572" s="71"/>
      <c r="F1572" s="71"/>
      <c r="G1572" s="71"/>
      <c r="H1572" s="71"/>
      <c r="I1572" s="71"/>
      <c r="J1572" s="71"/>
      <c r="K1572" s="71"/>
      <c r="L1572" s="71"/>
      <c r="M1572" s="71"/>
      <c r="N1572" s="71"/>
      <c r="O1572" s="71"/>
      <c r="P1572" s="71"/>
      <c r="Q1572" s="71"/>
      <c r="R1572" s="71"/>
      <c r="S1572" s="71"/>
      <c r="T1572" s="71"/>
      <c r="U1572" s="71"/>
      <c r="V1572" s="71"/>
      <c r="W1572" s="71"/>
      <c r="X1572" s="71"/>
      <c r="Y1572" s="71"/>
      <c r="Z1572" s="71"/>
    </row>
    <row r="1573" spans="1:26" ht="12.75">
      <c r="A1573" s="71"/>
      <c r="B1573" s="71"/>
      <c r="C1573" s="71"/>
      <c r="D1573" s="71"/>
      <c r="E1573" s="71"/>
      <c r="F1573" s="71"/>
      <c r="G1573" s="71"/>
      <c r="H1573" s="71"/>
      <c r="I1573" s="71"/>
      <c r="J1573" s="71"/>
      <c r="K1573" s="71"/>
      <c r="L1573" s="71"/>
      <c r="M1573" s="71"/>
      <c r="N1573" s="71"/>
      <c r="O1573" s="71"/>
      <c r="P1573" s="71"/>
      <c r="Q1573" s="71"/>
      <c r="R1573" s="71"/>
      <c r="S1573" s="71"/>
      <c r="T1573" s="71"/>
      <c r="U1573" s="71"/>
      <c r="V1573" s="71"/>
      <c r="W1573" s="71"/>
      <c r="X1573" s="71"/>
      <c r="Y1573" s="71"/>
      <c r="Z1573" s="71"/>
    </row>
    <row r="1574" spans="1:26" ht="12.75">
      <c r="A1574" s="71"/>
      <c r="B1574" s="71"/>
      <c r="C1574" s="71"/>
      <c r="D1574" s="71"/>
      <c r="E1574" s="71"/>
      <c r="F1574" s="71"/>
      <c r="G1574" s="71"/>
      <c r="H1574" s="71"/>
      <c r="I1574" s="71"/>
      <c r="J1574" s="71"/>
      <c r="K1574" s="71"/>
      <c r="L1574" s="71"/>
      <c r="M1574" s="71"/>
      <c r="N1574" s="71"/>
      <c r="O1574" s="71"/>
      <c r="P1574" s="71"/>
      <c r="Q1574" s="71"/>
      <c r="R1574" s="71"/>
      <c r="S1574" s="71"/>
      <c r="T1574" s="71"/>
      <c r="U1574" s="71"/>
      <c r="V1574" s="71"/>
      <c r="W1574" s="71"/>
      <c r="X1574" s="71"/>
      <c r="Y1574" s="71"/>
      <c r="Z1574" s="71"/>
    </row>
    <row r="1575" spans="1:26" ht="12.75">
      <c r="A1575" s="71"/>
      <c r="B1575" s="71"/>
      <c r="C1575" s="71"/>
      <c r="D1575" s="71"/>
      <c r="E1575" s="71"/>
      <c r="F1575" s="71"/>
      <c r="G1575" s="71"/>
      <c r="H1575" s="71"/>
      <c r="I1575" s="71"/>
      <c r="J1575" s="71"/>
      <c r="K1575" s="71"/>
      <c r="L1575" s="71"/>
      <c r="M1575" s="71"/>
      <c r="N1575" s="71"/>
      <c r="O1575" s="71"/>
      <c r="P1575" s="71"/>
      <c r="Q1575" s="71"/>
      <c r="R1575" s="71"/>
      <c r="S1575" s="71"/>
      <c r="T1575" s="71"/>
      <c r="U1575" s="71"/>
      <c r="V1575" s="71"/>
      <c r="W1575" s="71"/>
      <c r="X1575" s="71"/>
      <c r="Y1575" s="71"/>
      <c r="Z1575" s="71"/>
    </row>
    <row r="1576" spans="1:26" ht="12.75">
      <c r="A1576" s="71"/>
      <c r="B1576" s="71"/>
      <c r="C1576" s="71"/>
      <c r="D1576" s="71"/>
      <c r="E1576" s="71"/>
      <c r="F1576" s="71"/>
      <c r="G1576" s="71"/>
      <c r="H1576" s="71"/>
      <c r="I1576" s="71"/>
      <c r="J1576" s="71"/>
      <c r="K1576" s="71"/>
      <c r="L1576" s="71"/>
      <c r="M1576" s="71"/>
      <c r="N1576" s="71"/>
      <c r="O1576" s="71"/>
      <c r="P1576" s="71"/>
      <c r="Q1576" s="71"/>
      <c r="R1576" s="71"/>
      <c r="S1576" s="71"/>
      <c r="T1576" s="71"/>
      <c r="U1576" s="71"/>
      <c r="V1576" s="71"/>
      <c r="W1576" s="71"/>
      <c r="X1576" s="71"/>
      <c r="Y1576" s="71"/>
      <c r="Z1576" s="71"/>
    </row>
    <row r="1577" spans="1:26" ht="12.75">
      <c r="A1577" s="71"/>
      <c r="B1577" s="71"/>
      <c r="C1577" s="71"/>
      <c r="D1577" s="71"/>
      <c r="E1577" s="71"/>
      <c r="F1577" s="71"/>
      <c r="G1577" s="71"/>
      <c r="H1577" s="71"/>
      <c r="I1577" s="71"/>
      <c r="J1577" s="71"/>
      <c r="K1577" s="71"/>
      <c r="L1577" s="71"/>
      <c r="M1577" s="71"/>
      <c r="N1577" s="71"/>
      <c r="O1577" s="71"/>
      <c r="P1577" s="71"/>
      <c r="Q1577" s="71"/>
      <c r="R1577" s="71"/>
      <c r="S1577" s="71"/>
      <c r="T1577" s="71"/>
      <c r="U1577" s="71"/>
      <c r="V1577" s="71"/>
      <c r="W1577" s="71"/>
      <c r="X1577" s="71"/>
      <c r="Y1577" s="71"/>
      <c r="Z1577" s="71"/>
    </row>
    <row r="1578" spans="1:26" ht="12.75">
      <c r="A1578" s="71"/>
      <c r="B1578" s="71"/>
      <c r="C1578" s="71"/>
      <c r="D1578" s="71"/>
      <c r="E1578" s="71"/>
      <c r="F1578" s="71"/>
      <c r="G1578" s="71"/>
      <c r="H1578" s="71"/>
      <c r="I1578" s="71"/>
      <c r="J1578" s="71"/>
      <c r="K1578" s="71"/>
      <c r="L1578" s="71"/>
      <c r="M1578" s="71"/>
      <c r="N1578" s="71"/>
      <c r="O1578" s="71"/>
      <c r="P1578" s="71"/>
      <c r="Q1578" s="71"/>
      <c r="R1578" s="71"/>
      <c r="S1578" s="71"/>
      <c r="T1578" s="71"/>
      <c r="U1578" s="71"/>
      <c r="V1578" s="71"/>
      <c r="W1578" s="71"/>
      <c r="X1578" s="71"/>
      <c r="Y1578" s="71"/>
      <c r="Z1578" s="71"/>
    </row>
    <row r="1579" spans="1:26" ht="12.75">
      <c r="A1579" s="71"/>
      <c r="B1579" s="71"/>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c r="Z1579" s="71"/>
    </row>
    <row r="1580" spans="1:26" ht="12.75">
      <c r="A1580" s="71"/>
      <c r="B1580" s="71"/>
      <c r="C1580" s="71"/>
      <c r="D1580" s="71"/>
      <c r="E1580" s="71"/>
      <c r="F1580" s="71"/>
      <c r="G1580" s="71"/>
      <c r="H1580" s="71"/>
      <c r="I1580" s="71"/>
      <c r="J1580" s="71"/>
      <c r="K1580" s="71"/>
      <c r="L1580" s="71"/>
      <c r="M1580" s="71"/>
      <c r="N1580" s="71"/>
      <c r="O1580" s="71"/>
      <c r="P1580" s="71"/>
      <c r="Q1580" s="71"/>
      <c r="R1580" s="71"/>
      <c r="S1580" s="71"/>
      <c r="T1580" s="71"/>
      <c r="U1580" s="71"/>
      <c r="V1580" s="71"/>
      <c r="W1580" s="71"/>
      <c r="X1580" s="71"/>
      <c r="Y1580" s="71"/>
      <c r="Z1580" s="71"/>
    </row>
    <row r="1581" spans="1:26" ht="12.75">
      <c r="A1581" s="71"/>
      <c r="B1581" s="71"/>
      <c r="C1581" s="71"/>
      <c r="D1581" s="71"/>
      <c r="E1581" s="71"/>
      <c r="F1581" s="71"/>
      <c r="G1581" s="71"/>
      <c r="H1581" s="71"/>
      <c r="I1581" s="71"/>
      <c r="J1581" s="71"/>
      <c r="K1581" s="71"/>
      <c r="L1581" s="71"/>
      <c r="M1581" s="71"/>
      <c r="N1581" s="71"/>
      <c r="O1581" s="71"/>
      <c r="P1581" s="71"/>
      <c r="Q1581" s="71"/>
      <c r="R1581" s="71"/>
      <c r="S1581" s="71"/>
      <c r="T1581" s="71"/>
      <c r="U1581" s="71"/>
      <c r="V1581" s="71"/>
      <c r="W1581" s="71"/>
      <c r="X1581" s="71"/>
      <c r="Y1581" s="71"/>
      <c r="Z1581" s="71"/>
    </row>
    <row r="1582" spans="1:26" ht="12.75">
      <c r="A1582" s="71"/>
      <c r="B1582" s="71"/>
      <c r="C1582" s="71"/>
      <c r="D1582" s="71"/>
      <c r="E1582" s="71"/>
      <c r="F1582" s="71"/>
      <c r="G1582" s="71"/>
      <c r="H1582" s="71"/>
      <c r="I1582" s="71"/>
      <c r="J1582" s="71"/>
      <c r="K1582" s="71"/>
      <c r="L1582" s="71"/>
      <c r="M1582" s="71"/>
      <c r="N1582" s="71"/>
      <c r="O1582" s="71"/>
      <c r="P1582" s="71"/>
      <c r="Q1582" s="71"/>
      <c r="R1582" s="71"/>
      <c r="S1582" s="71"/>
      <c r="T1582" s="71"/>
      <c r="U1582" s="71"/>
      <c r="V1582" s="71"/>
      <c r="W1582" s="71"/>
      <c r="X1582" s="71"/>
      <c r="Y1582" s="71"/>
      <c r="Z1582" s="71"/>
    </row>
    <row r="1583" spans="1:26" ht="12.75">
      <c r="A1583" s="71"/>
      <c r="B1583" s="71"/>
      <c r="C1583" s="71"/>
      <c r="D1583" s="71"/>
      <c r="E1583" s="71"/>
      <c r="F1583" s="71"/>
      <c r="G1583" s="71"/>
      <c r="H1583" s="71"/>
      <c r="I1583" s="71"/>
      <c r="J1583" s="71"/>
      <c r="K1583" s="71"/>
      <c r="L1583" s="71"/>
      <c r="M1583" s="71"/>
      <c r="N1583" s="71"/>
      <c r="O1583" s="71"/>
      <c r="P1583" s="71"/>
      <c r="Q1583" s="71"/>
      <c r="R1583" s="71"/>
      <c r="S1583" s="71"/>
      <c r="T1583" s="71"/>
      <c r="U1583" s="71"/>
      <c r="V1583" s="71"/>
      <c r="W1583" s="71"/>
      <c r="X1583" s="71"/>
      <c r="Y1583" s="71"/>
      <c r="Z1583" s="71"/>
    </row>
    <row r="1584" spans="1:26" ht="12.75">
      <c r="A1584" s="71"/>
      <c r="B1584" s="71"/>
      <c r="C1584" s="71"/>
      <c r="D1584" s="71"/>
      <c r="E1584" s="71"/>
      <c r="F1584" s="71"/>
      <c r="G1584" s="71"/>
      <c r="H1584" s="71"/>
      <c r="I1584" s="71"/>
      <c r="J1584" s="71"/>
      <c r="K1584" s="71"/>
      <c r="L1584" s="71"/>
      <c r="M1584" s="71"/>
      <c r="N1584" s="71"/>
      <c r="O1584" s="71"/>
      <c r="P1584" s="71"/>
      <c r="Q1584" s="71"/>
      <c r="R1584" s="71"/>
      <c r="S1584" s="71"/>
      <c r="T1584" s="71"/>
      <c r="U1584" s="71"/>
      <c r="V1584" s="71"/>
      <c r="W1584" s="71"/>
      <c r="X1584" s="71"/>
      <c r="Y1584" s="71"/>
      <c r="Z1584" s="71"/>
    </row>
    <row r="1585" spans="1:26" ht="12.75">
      <c r="A1585" s="71"/>
      <c r="B1585" s="71"/>
      <c r="C1585" s="71"/>
      <c r="D1585" s="71"/>
      <c r="E1585" s="71"/>
      <c r="F1585" s="71"/>
      <c r="G1585" s="71"/>
      <c r="H1585" s="71"/>
      <c r="I1585" s="71"/>
      <c r="J1585" s="71"/>
      <c r="K1585" s="71"/>
      <c r="L1585" s="71"/>
      <c r="M1585" s="71"/>
      <c r="N1585" s="71"/>
      <c r="O1585" s="71"/>
      <c r="P1585" s="71"/>
      <c r="Q1585" s="71"/>
      <c r="R1585" s="71"/>
      <c r="S1585" s="71"/>
      <c r="T1585" s="71"/>
      <c r="U1585" s="71"/>
      <c r="V1585" s="71"/>
      <c r="W1585" s="71"/>
      <c r="X1585" s="71"/>
      <c r="Y1585" s="71"/>
      <c r="Z1585" s="71"/>
    </row>
    <row r="1586" spans="1:26" ht="12.75">
      <c r="A1586" s="71"/>
      <c r="B1586" s="71"/>
      <c r="C1586" s="71"/>
      <c r="D1586" s="71"/>
      <c r="E1586" s="71"/>
      <c r="F1586" s="71"/>
      <c r="G1586" s="71"/>
      <c r="H1586" s="71"/>
      <c r="I1586" s="71"/>
      <c r="J1586" s="71"/>
      <c r="K1586" s="71"/>
      <c r="L1586" s="71"/>
      <c r="M1586" s="71"/>
      <c r="N1586" s="71"/>
      <c r="O1586" s="71"/>
      <c r="P1586" s="71"/>
      <c r="Q1586" s="71"/>
      <c r="R1586" s="71"/>
      <c r="S1586" s="71"/>
      <c r="T1586" s="71"/>
      <c r="U1586" s="71"/>
      <c r="V1586" s="71"/>
      <c r="W1586" s="71"/>
      <c r="X1586" s="71"/>
      <c r="Y1586" s="71"/>
      <c r="Z1586" s="71"/>
    </row>
    <row r="1587" spans="1:26" ht="12.75">
      <c r="A1587" s="71"/>
      <c r="B1587" s="71"/>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c r="Z1587" s="71"/>
    </row>
    <row r="1588" spans="1:26" ht="12.75">
      <c r="A1588" s="71"/>
      <c r="B1588" s="71"/>
      <c r="C1588" s="71"/>
      <c r="D1588" s="71"/>
      <c r="E1588" s="71"/>
      <c r="F1588" s="71"/>
      <c r="G1588" s="71"/>
      <c r="H1588" s="71"/>
      <c r="I1588" s="71"/>
      <c r="J1588" s="71"/>
      <c r="K1588" s="71"/>
      <c r="L1588" s="71"/>
      <c r="M1588" s="71"/>
      <c r="N1588" s="71"/>
      <c r="O1588" s="71"/>
      <c r="P1588" s="71"/>
      <c r="Q1588" s="71"/>
      <c r="R1588" s="71"/>
      <c r="S1588" s="71"/>
      <c r="T1588" s="71"/>
      <c r="U1588" s="71"/>
      <c r="V1588" s="71"/>
      <c r="W1588" s="71"/>
      <c r="X1588" s="71"/>
      <c r="Y1588" s="71"/>
      <c r="Z1588" s="71"/>
    </row>
    <row r="1589" spans="1:26" ht="12.75">
      <c r="A1589" s="71"/>
      <c r="B1589" s="71"/>
      <c r="C1589" s="71"/>
      <c r="D1589" s="71"/>
      <c r="E1589" s="71"/>
      <c r="F1589" s="71"/>
      <c r="G1589" s="71"/>
      <c r="H1589" s="71"/>
      <c r="I1589" s="71"/>
      <c r="J1589" s="71"/>
      <c r="K1589" s="71"/>
      <c r="L1589" s="71"/>
      <c r="M1589" s="71"/>
      <c r="N1589" s="71"/>
      <c r="O1589" s="71"/>
      <c r="P1589" s="71"/>
      <c r="Q1589" s="71"/>
      <c r="R1589" s="71"/>
      <c r="S1589" s="71"/>
      <c r="T1589" s="71"/>
      <c r="U1589" s="71"/>
      <c r="V1589" s="71"/>
      <c r="W1589" s="71"/>
      <c r="X1589" s="71"/>
      <c r="Y1589" s="71"/>
      <c r="Z1589" s="71"/>
    </row>
    <row r="1590" spans="1:26" ht="12.75">
      <c r="A1590" s="71"/>
      <c r="B1590" s="71"/>
      <c r="C1590" s="71"/>
      <c r="D1590" s="71"/>
      <c r="E1590" s="71"/>
      <c r="F1590" s="71"/>
      <c r="G1590" s="71"/>
      <c r="H1590" s="71"/>
      <c r="I1590" s="71"/>
      <c r="J1590" s="71"/>
      <c r="K1590" s="71"/>
      <c r="L1590" s="71"/>
      <c r="M1590" s="71"/>
      <c r="N1590" s="71"/>
      <c r="O1590" s="71"/>
      <c r="P1590" s="71"/>
      <c r="Q1590" s="71"/>
      <c r="R1590" s="71"/>
      <c r="S1590" s="71"/>
      <c r="T1590" s="71"/>
      <c r="U1590" s="71"/>
      <c r="V1590" s="71"/>
      <c r="W1590" s="71"/>
      <c r="X1590" s="71"/>
      <c r="Y1590" s="71"/>
      <c r="Z1590" s="71"/>
    </row>
    <row r="1591" spans="1:26" ht="12.75">
      <c r="A1591" s="71"/>
      <c r="B1591" s="71"/>
      <c r="C1591" s="71"/>
      <c r="D1591" s="71"/>
      <c r="E1591" s="71"/>
      <c r="F1591" s="71"/>
      <c r="G1591" s="71"/>
      <c r="H1591" s="71"/>
      <c r="I1591" s="71"/>
      <c r="J1591" s="71"/>
      <c r="K1591" s="71"/>
      <c r="L1591" s="71"/>
      <c r="M1591" s="71"/>
      <c r="N1591" s="71"/>
      <c r="O1591" s="71"/>
      <c r="P1591" s="71"/>
      <c r="Q1591" s="71"/>
      <c r="R1591" s="71"/>
      <c r="S1591" s="71"/>
      <c r="T1591" s="71"/>
      <c r="U1591" s="71"/>
      <c r="V1591" s="71"/>
      <c r="W1591" s="71"/>
      <c r="X1591" s="71"/>
      <c r="Y1591" s="71"/>
      <c r="Z1591" s="71"/>
    </row>
    <row r="1592" spans="1:26" ht="12.75">
      <c r="A1592" s="71"/>
      <c r="B1592" s="71"/>
      <c r="C1592" s="71"/>
      <c r="D1592" s="71"/>
      <c r="E1592" s="71"/>
      <c r="F1592" s="71"/>
      <c r="G1592" s="71"/>
      <c r="H1592" s="71"/>
      <c r="I1592" s="71"/>
      <c r="J1592" s="71"/>
      <c r="K1592" s="71"/>
      <c r="L1592" s="71"/>
      <c r="M1592" s="71"/>
      <c r="N1592" s="71"/>
      <c r="O1592" s="71"/>
      <c r="P1592" s="71"/>
      <c r="Q1592" s="71"/>
      <c r="R1592" s="71"/>
      <c r="S1592" s="71"/>
      <c r="T1592" s="71"/>
      <c r="U1592" s="71"/>
      <c r="V1592" s="71"/>
      <c r="W1592" s="71"/>
      <c r="X1592" s="71"/>
      <c r="Y1592" s="71"/>
      <c r="Z1592" s="71"/>
    </row>
    <row r="1593" spans="1:26" ht="12.75">
      <c r="A1593" s="71"/>
      <c r="B1593" s="71"/>
      <c r="C1593" s="71"/>
      <c r="D1593" s="71"/>
      <c r="E1593" s="71"/>
      <c r="F1593" s="71"/>
      <c r="G1593" s="71"/>
      <c r="H1593" s="71"/>
      <c r="I1593" s="71"/>
      <c r="J1593" s="71"/>
      <c r="K1593" s="71"/>
      <c r="L1593" s="71"/>
      <c r="M1593" s="71"/>
      <c r="N1593" s="71"/>
      <c r="O1593" s="71"/>
      <c r="P1593" s="71"/>
      <c r="Q1593" s="71"/>
      <c r="R1593" s="71"/>
      <c r="S1593" s="71"/>
      <c r="T1593" s="71"/>
      <c r="U1593" s="71"/>
      <c r="V1593" s="71"/>
      <c r="W1593" s="71"/>
      <c r="X1593" s="71"/>
      <c r="Y1593" s="71"/>
      <c r="Z1593" s="71"/>
    </row>
    <row r="1594" spans="1:26" ht="12.75">
      <c r="A1594" s="71"/>
      <c r="B1594" s="71"/>
      <c r="C1594" s="71"/>
      <c r="D1594" s="71"/>
      <c r="E1594" s="71"/>
      <c r="F1594" s="71"/>
      <c r="G1594" s="71"/>
      <c r="H1594" s="71"/>
      <c r="I1594" s="71"/>
      <c r="J1594" s="71"/>
      <c r="K1594" s="71"/>
      <c r="L1594" s="71"/>
      <c r="M1594" s="71"/>
      <c r="N1594" s="71"/>
      <c r="O1594" s="71"/>
      <c r="P1594" s="71"/>
      <c r="Q1594" s="71"/>
      <c r="R1594" s="71"/>
      <c r="S1594" s="71"/>
      <c r="T1594" s="71"/>
      <c r="U1594" s="71"/>
      <c r="V1594" s="71"/>
      <c r="W1594" s="71"/>
      <c r="X1594" s="71"/>
      <c r="Y1594" s="71"/>
      <c r="Z1594" s="71"/>
    </row>
    <row r="1595" spans="1:26" ht="12.75">
      <c r="A1595" s="71"/>
      <c r="B1595" s="71"/>
      <c r="C1595" s="71"/>
      <c r="D1595" s="71"/>
      <c r="E1595" s="71"/>
      <c r="F1595" s="71"/>
      <c r="G1595" s="71"/>
      <c r="H1595" s="71"/>
      <c r="I1595" s="71"/>
      <c r="J1595" s="71"/>
      <c r="K1595" s="71"/>
      <c r="L1595" s="71"/>
      <c r="M1595" s="71"/>
      <c r="N1595" s="71"/>
      <c r="O1595" s="71"/>
      <c r="P1595" s="71"/>
      <c r="Q1595" s="71"/>
      <c r="R1595" s="71"/>
      <c r="S1595" s="71"/>
      <c r="T1595" s="71"/>
      <c r="U1595" s="71"/>
      <c r="V1595" s="71"/>
      <c r="W1595" s="71"/>
      <c r="X1595" s="71"/>
      <c r="Y1595" s="71"/>
      <c r="Z1595" s="71"/>
    </row>
    <row r="1596" spans="1:26" ht="12.75">
      <c r="A1596" s="71"/>
      <c r="B1596" s="71"/>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c r="Z1596" s="71"/>
    </row>
    <row r="1597" spans="1:26" ht="12.75">
      <c r="A1597" s="71"/>
      <c r="B1597" s="71"/>
      <c r="C1597" s="71"/>
      <c r="D1597" s="71"/>
      <c r="E1597" s="71"/>
      <c r="F1597" s="71"/>
      <c r="G1597" s="71"/>
      <c r="H1597" s="71"/>
      <c r="I1597" s="71"/>
      <c r="J1597" s="71"/>
      <c r="K1597" s="71"/>
      <c r="L1597" s="71"/>
      <c r="M1597" s="71"/>
      <c r="N1597" s="71"/>
      <c r="O1597" s="71"/>
      <c r="P1597" s="71"/>
      <c r="Q1597" s="71"/>
      <c r="R1597" s="71"/>
      <c r="S1597" s="71"/>
      <c r="T1597" s="71"/>
      <c r="U1597" s="71"/>
      <c r="V1597" s="71"/>
      <c r="W1597" s="71"/>
      <c r="X1597" s="71"/>
      <c r="Y1597" s="71"/>
      <c r="Z1597" s="71"/>
    </row>
    <row r="1598" spans="1:26" ht="12.75">
      <c r="A1598" s="71"/>
      <c r="B1598" s="71"/>
      <c r="C1598" s="71"/>
      <c r="D1598" s="71"/>
      <c r="E1598" s="71"/>
      <c r="F1598" s="71"/>
      <c r="G1598" s="71"/>
      <c r="H1598" s="71"/>
      <c r="I1598" s="71"/>
      <c r="J1598" s="71"/>
      <c r="K1598" s="71"/>
      <c r="L1598" s="71"/>
      <c r="M1598" s="71"/>
      <c r="N1598" s="71"/>
      <c r="O1598" s="71"/>
      <c r="P1598" s="71"/>
      <c r="Q1598" s="71"/>
      <c r="R1598" s="71"/>
      <c r="S1598" s="71"/>
      <c r="T1598" s="71"/>
      <c r="U1598" s="71"/>
      <c r="V1598" s="71"/>
      <c r="W1598" s="71"/>
      <c r="X1598" s="71"/>
      <c r="Y1598" s="71"/>
      <c r="Z1598" s="71"/>
    </row>
    <row r="1599" spans="1:26" ht="12.75">
      <c r="A1599" s="71"/>
      <c r="B1599" s="71"/>
      <c r="C1599" s="71"/>
      <c r="D1599" s="71"/>
      <c r="E1599" s="71"/>
      <c r="F1599" s="71"/>
      <c r="G1599" s="71"/>
      <c r="H1599" s="71"/>
      <c r="I1599" s="71"/>
      <c r="J1599" s="71"/>
      <c r="K1599" s="71"/>
      <c r="L1599" s="71"/>
      <c r="M1599" s="71"/>
      <c r="N1599" s="71"/>
      <c r="O1599" s="71"/>
      <c r="P1599" s="71"/>
      <c r="Q1599" s="71"/>
      <c r="R1599" s="71"/>
      <c r="S1599" s="71"/>
      <c r="T1599" s="71"/>
      <c r="U1599" s="71"/>
      <c r="V1599" s="71"/>
      <c r="W1599" s="71"/>
      <c r="X1599" s="71"/>
      <c r="Y1599" s="71"/>
      <c r="Z1599" s="71"/>
    </row>
    <row r="1600" spans="1:26" ht="12.75">
      <c r="A1600" s="71"/>
      <c r="B1600" s="71"/>
      <c r="C1600" s="71"/>
      <c r="D1600" s="71"/>
      <c r="E1600" s="71"/>
      <c r="F1600" s="71"/>
      <c r="G1600" s="71"/>
      <c r="H1600" s="71"/>
      <c r="I1600" s="71"/>
      <c r="J1600" s="71"/>
      <c r="K1600" s="71"/>
      <c r="L1600" s="71"/>
      <c r="M1600" s="71"/>
      <c r="N1600" s="71"/>
      <c r="O1600" s="71"/>
      <c r="P1600" s="71"/>
      <c r="Q1600" s="71"/>
      <c r="R1600" s="71"/>
      <c r="S1600" s="71"/>
      <c r="T1600" s="71"/>
      <c r="U1600" s="71"/>
      <c r="V1600" s="71"/>
      <c r="W1600" s="71"/>
      <c r="X1600" s="71"/>
      <c r="Y1600" s="71"/>
      <c r="Z1600" s="71"/>
    </row>
    <row r="1601" spans="1:26" ht="12.75">
      <c r="A1601" s="71"/>
      <c r="B1601" s="71"/>
      <c r="C1601" s="71"/>
      <c r="D1601" s="71"/>
      <c r="E1601" s="71"/>
      <c r="F1601" s="71"/>
      <c r="G1601" s="71"/>
      <c r="H1601" s="71"/>
      <c r="I1601" s="71"/>
      <c r="J1601" s="71"/>
      <c r="K1601" s="71"/>
      <c r="L1601" s="71"/>
      <c r="M1601" s="71"/>
      <c r="N1601" s="71"/>
      <c r="O1601" s="71"/>
      <c r="P1601" s="71"/>
      <c r="Q1601" s="71"/>
      <c r="R1601" s="71"/>
      <c r="S1601" s="71"/>
      <c r="T1601" s="71"/>
      <c r="U1601" s="71"/>
      <c r="V1601" s="71"/>
      <c r="W1601" s="71"/>
      <c r="X1601" s="71"/>
      <c r="Y1601" s="71"/>
      <c r="Z1601" s="71"/>
    </row>
    <row r="1602" spans="1:26" ht="12.75">
      <c r="A1602" s="71"/>
      <c r="B1602" s="71"/>
      <c r="C1602" s="71"/>
      <c r="D1602" s="71"/>
      <c r="E1602" s="71"/>
      <c r="F1602" s="71"/>
      <c r="G1602" s="71"/>
      <c r="H1602" s="71"/>
      <c r="I1602" s="71"/>
      <c r="J1602" s="71"/>
      <c r="K1602" s="71"/>
      <c r="L1602" s="71"/>
      <c r="M1602" s="71"/>
      <c r="N1602" s="71"/>
      <c r="O1602" s="71"/>
      <c r="P1602" s="71"/>
      <c r="Q1602" s="71"/>
      <c r="R1602" s="71"/>
      <c r="S1602" s="71"/>
      <c r="T1602" s="71"/>
      <c r="U1602" s="71"/>
      <c r="V1602" s="71"/>
      <c r="W1602" s="71"/>
      <c r="X1602" s="71"/>
      <c r="Y1602" s="71"/>
      <c r="Z1602" s="71"/>
    </row>
    <row r="1603" spans="1:26" ht="12.75">
      <c r="A1603" s="71"/>
      <c r="B1603" s="71"/>
      <c r="C1603" s="71"/>
      <c r="D1603" s="71"/>
      <c r="E1603" s="71"/>
      <c r="F1603" s="71"/>
      <c r="G1603" s="71"/>
      <c r="H1603" s="71"/>
      <c r="I1603" s="71"/>
      <c r="J1603" s="71"/>
      <c r="K1603" s="71"/>
      <c r="L1603" s="71"/>
      <c r="M1603" s="71"/>
      <c r="N1603" s="71"/>
      <c r="O1603" s="71"/>
      <c r="P1603" s="71"/>
      <c r="Q1603" s="71"/>
      <c r="R1603" s="71"/>
      <c r="S1603" s="71"/>
      <c r="T1603" s="71"/>
      <c r="U1603" s="71"/>
      <c r="V1603" s="71"/>
      <c r="W1603" s="71"/>
      <c r="X1603" s="71"/>
      <c r="Y1603" s="71"/>
      <c r="Z1603" s="71"/>
    </row>
    <row r="1604" spans="1:26" ht="12.75">
      <c r="A1604" s="71"/>
      <c r="B1604" s="71"/>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c r="Z1604" s="71"/>
    </row>
    <row r="1605" spans="1:26" ht="12.75">
      <c r="A1605" s="71"/>
      <c r="B1605" s="71"/>
      <c r="C1605" s="71"/>
      <c r="D1605" s="71"/>
      <c r="E1605" s="71"/>
      <c r="F1605" s="71"/>
      <c r="G1605" s="71"/>
      <c r="H1605" s="71"/>
      <c r="I1605" s="71"/>
      <c r="J1605" s="71"/>
      <c r="K1605" s="71"/>
      <c r="L1605" s="71"/>
      <c r="M1605" s="71"/>
      <c r="N1605" s="71"/>
      <c r="O1605" s="71"/>
      <c r="P1605" s="71"/>
      <c r="Q1605" s="71"/>
      <c r="R1605" s="71"/>
      <c r="S1605" s="71"/>
      <c r="T1605" s="71"/>
      <c r="U1605" s="71"/>
      <c r="V1605" s="71"/>
      <c r="W1605" s="71"/>
      <c r="X1605" s="71"/>
      <c r="Y1605" s="71"/>
      <c r="Z1605" s="71"/>
    </row>
    <row r="1606" spans="1:26" ht="12.75">
      <c r="A1606" s="71"/>
      <c r="B1606" s="71"/>
      <c r="C1606" s="71"/>
      <c r="D1606" s="71"/>
      <c r="E1606" s="71"/>
      <c r="F1606" s="71"/>
      <c r="G1606" s="71"/>
      <c r="H1606" s="71"/>
      <c r="I1606" s="71"/>
      <c r="J1606" s="71"/>
      <c r="K1606" s="71"/>
      <c r="L1606" s="71"/>
      <c r="M1606" s="71"/>
      <c r="N1606" s="71"/>
      <c r="O1606" s="71"/>
      <c r="P1606" s="71"/>
      <c r="Q1606" s="71"/>
      <c r="R1606" s="71"/>
      <c r="S1606" s="71"/>
      <c r="T1606" s="71"/>
      <c r="U1606" s="71"/>
      <c r="V1606" s="71"/>
      <c r="W1606" s="71"/>
      <c r="X1606" s="71"/>
      <c r="Y1606" s="71"/>
      <c r="Z1606" s="71"/>
    </row>
    <row r="1607" spans="1:26" ht="12.75">
      <c r="A1607" s="71"/>
      <c r="B1607" s="71"/>
      <c r="C1607" s="71"/>
      <c r="D1607" s="71"/>
      <c r="E1607" s="71"/>
      <c r="F1607" s="71"/>
      <c r="G1607" s="71"/>
      <c r="H1607" s="71"/>
      <c r="I1607" s="71"/>
      <c r="J1607" s="71"/>
      <c r="K1607" s="71"/>
      <c r="L1607" s="71"/>
      <c r="M1607" s="71"/>
      <c r="N1607" s="71"/>
      <c r="O1607" s="71"/>
      <c r="P1607" s="71"/>
      <c r="Q1607" s="71"/>
      <c r="R1607" s="71"/>
      <c r="S1607" s="71"/>
      <c r="T1607" s="71"/>
      <c r="U1607" s="71"/>
      <c r="V1607" s="71"/>
      <c r="W1607" s="71"/>
      <c r="X1607" s="71"/>
      <c r="Y1607" s="71"/>
      <c r="Z1607" s="71"/>
    </row>
    <row r="1608" spans="1:26" ht="12.75">
      <c r="A1608" s="71"/>
      <c r="B1608" s="71"/>
      <c r="C1608" s="71"/>
      <c r="D1608" s="71"/>
      <c r="E1608" s="71"/>
      <c r="F1608" s="71"/>
      <c r="G1608" s="71"/>
      <c r="H1608" s="71"/>
      <c r="I1608" s="71"/>
      <c r="J1608" s="71"/>
      <c r="K1608" s="71"/>
      <c r="L1608" s="71"/>
      <c r="M1608" s="71"/>
      <c r="N1608" s="71"/>
      <c r="O1608" s="71"/>
      <c r="P1608" s="71"/>
      <c r="Q1608" s="71"/>
      <c r="R1608" s="71"/>
      <c r="S1608" s="71"/>
      <c r="T1608" s="71"/>
      <c r="U1608" s="71"/>
      <c r="V1608" s="71"/>
      <c r="W1608" s="71"/>
      <c r="X1608" s="71"/>
      <c r="Y1608" s="71"/>
      <c r="Z1608" s="71"/>
    </row>
    <row r="1609" spans="1:26" ht="12.75">
      <c r="A1609" s="71"/>
      <c r="B1609" s="71"/>
      <c r="C1609" s="71"/>
      <c r="D1609" s="71"/>
      <c r="E1609" s="71"/>
      <c r="F1609" s="71"/>
      <c r="G1609" s="71"/>
      <c r="H1609" s="71"/>
      <c r="I1609" s="71"/>
      <c r="J1609" s="71"/>
      <c r="K1609" s="71"/>
      <c r="L1609" s="71"/>
      <c r="M1609" s="71"/>
      <c r="N1609" s="71"/>
      <c r="O1609" s="71"/>
      <c r="P1609" s="71"/>
      <c r="Q1609" s="71"/>
      <c r="R1609" s="71"/>
      <c r="S1609" s="71"/>
      <c r="T1609" s="71"/>
      <c r="U1609" s="71"/>
      <c r="V1609" s="71"/>
      <c r="W1609" s="71"/>
      <c r="X1609" s="71"/>
      <c r="Y1609" s="71"/>
      <c r="Z1609" s="71"/>
    </row>
    <row r="1610" spans="1:26" ht="12.75">
      <c r="A1610" s="71"/>
      <c r="B1610" s="71"/>
      <c r="C1610" s="71"/>
      <c r="D1610" s="71"/>
      <c r="E1610" s="71"/>
      <c r="F1610" s="71"/>
      <c r="G1610" s="71"/>
      <c r="H1610" s="71"/>
      <c r="I1610" s="71"/>
      <c r="J1610" s="71"/>
      <c r="K1610" s="71"/>
      <c r="L1610" s="71"/>
      <c r="M1610" s="71"/>
      <c r="N1610" s="71"/>
      <c r="O1610" s="71"/>
      <c r="P1610" s="71"/>
      <c r="Q1610" s="71"/>
      <c r="R1610" s="71"/>
      <c r="S1610" s="71"/>
      <c r="T1610" s="71"/>
      <c r="U1610" s="71"/>
      <c r="V1610" s="71"/>
      <c r="W1610" s="71"/>
      <c r="X1610" s="71"/>
      <c r="Y1610" s="71"/>
      <c r="Z1610" s="71"/>
    </row>
    <row r="1611" spans="1:26" ht="12.75">
      <c r="A1611" s="71"/>
      <c r="B1611" s="71"/>
      <c r="C1611" s="71"/>
      <c r="D1611" s="71"/>
      <c r="E1611" s="71"/>
      <c r="F1611" s="71"/>
      <c r="G1611" s="71"/>
      <c r="H1611" s="71"/>
      <c r="I1611" s="71"/>
      <c r="J1611" s="71"/>
      <c r="K1611" s="71"/>
      <c r="L1611" s="71"/>
      <c r="M1611" s="71"/>
      <c r="N1611" s="71"/>
      <c r="O1611" s="71"/>
      <c r="P1611" s="71"/>
      <c r="Q1611" s="71"/>
      <c r="R1611" s="71"/>
      <c r="S1611" s="71"/>
      <c r="T1611" s="71"/>
      <c r="U1611" s="71"/>
      <c r="V1611" s="71"/>
      <c r="W1611" s="71"/>
      <c r="X1611" s="71"/>
      <c r="Y1611" s="71"/>
      <c r="Z1611" s="71"/>
    </row>
    <row r="1612" spans="1:26" ht="12.75">
      <c r="A1612" s="71"/>
      <c r="B1612" s="71"/>
      <c r="C1612" s="71"/>
      <c r="D1612" s="71"/>
      <c r="E1612" s="71"/>
      <c r="F1612" s="71"/>
      <c r="G1612" s="71"/>
      <c r="H1612" s="71"/>
      <c r="I1612" s="71"/>
      <c r="J1612" s="71"/>
      <c r="K1612" s="71"/>
      <c r="L1612" s="71"/>
      <c r="M1612" s="71"/>
      <c r="N1612" s="71"/>
      <c r="O1612" s="71"/>
      <c r="P1612" s="71"/>
      <c r="Q1612" s="71"/>
      <c r="R1612" s="71"/>
      <c r="S1612" s="71"/>
      <c r="T1612" s="71"/>
      <c r="U1612" s="71"/>
      <c r="V1612" s="71"/>
      <c r="W1612" s="71"/>
      <c r="X1612" s="71"/>
      <c r="Y1612" s="71"/>
      <c r="Z1612" s="71"/>
    </row>
    <row r="1613" spans="1:26" ht="12.75">
      <c r="A1613" s="71"/>
      <c r="B1613" s="71"/>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c r="Z1613" s="71"/>
    </row>
    <row r="1614" spans="1:26" ht="12.75">
      <c r="A1614" s="71"/>
      <c r="B1614" s="71"/>
      <c r="C1614" s="71"/>
      <c r="D1614" s="71"/>
      <c r="E1614" s="71"/>
      <c r="F1614" s="71"/>
      <c r="G1614" s="71"/>
      <c r="H1614" s="71"/>
      <c r="I1614" s="71"/>
      <c r="J1614" s="71"/>
      <c r="K1614" s="71"/>
      <c r="L1614" s="71"/>
      <c r="M1614" s="71"/>
      <c r="N1614" s="71"/>
      <c r="O1614" s="71"/>
      <c r="P1614" s="71"/>
      <c r="Q1614" s="71"/>
      <c r="R1614" s="71"/>
      <c r="S1614" s="71"/>
      <c r="T1614" s="71"/>
      <c r="U1614" s="71"/>
      <c r="V1614" s="71"/>
      <c r="W1614" s="71"/>
      <c r="X1614" s="71"/>
      <c r="Y1614" s="71"/>
      <c r="Z1614" s="71"/>
    </row>
    <row r="1615" spans="1:26" ht="12.75">
      <c r="A1615" s="71"/>
      <c r="B1615" s="71"/>
      <c r="C1615" s="71"/>
      <c r="D1615" s="71"/>
      <c r="E1615" s="71"/>
      <c r="F1615" s="71"/>
      <c r="G1615" s="71"/>
      <c r="H1615" s="71"/>
      <c r="I1615" s="71"/>
      <c r="J1615" s="71"/>
      <c r="K1615" s="71"/>
      <c r="L1615" s="71"/>
      <c r="M1615" s="71"/>
      <c r="N1615" s="71"/>
      <c r="O1615" s="71"/>
      <c r="P1615" s="71"/>
      <c r="Q1615" s="71"/>
      <c r="R1615" s="71"/>
      <c r="S1615" s="71"/>
      <c r="T1615" s="71"/>
      <c r="U1615" s="71"/>
      <c r="V1615" s="71"/>
      <c r="W1615" s="71"/>
      <c r="X1615" s="71"/>
      <c r="Y1615" s="71"/>
      <c r="Z1615" s="71"/>
    </row>
    <row r="1616" spans="1:26" ht="12.75">
      <c r="A1616" s="71"/>
      <c r="B1616" s="71"/>
      <c r="C1616" s="71"/>
      <c r="D1616" s="71"/>
      <c r="E1616" s="71"/>
      <c r="F1616" s="71"/>
      <c r="G1616" s="71"/>
      <c r="H1616" s="71"/>
      <c r="I1616" s="71"/>
      <c r="J1616" s="71"/>
      <c r="K1616" s="71"/>
      <c r="L1616" s="71"/>
      <c r="M1616" s="71"/>
      <c r="N1616" s="71"/>
      <c r="O1616" s="71"/>
      <c r="P1616" s="71"/>
      <c r="Q1616" s="71"/>
      <c r="R1616" s="71"/>
      <c r="S1616" s="71"/>
      <c r="T1616" s="71"/>
      <c r="U1616" s="71"/>
      <c r="V1616" s="71"/>
      <c r="W1616" s="71"/>
      <c r="X1616" s="71"/>
      <c r="Y1616" s="71"/>
      <c r="Z1616" s="71"/>
    </row>
    <row r="1617" spans="1:26" ht="12.75">
      <c r="A1617" s="71"/>
      <c r="B1617" s="71"/>
      <c r="C1617" s="71"/>
      <c r="D1617" s="71"/>
      <c r="E1617" s="71"/>
      <c r="F1617" s="71"/>
      <c r="G1617" s="71"/>
      <c r="H1617" s="71"/>
      <c r="I1617" s="71"/>
      <c r="J1617" s="71"/>
      <c r="K1617" s="71"/>
      <c r="L1617" s="71"/>
      <c r="M1617" s="71"/>
      <c r="N1617" s="71"/>
      <c r="O1617" s="71"/>
      <c r="P1617" s="71"/>
      <c r="Q1617" s="71"/>
      <c r="R1617" s="71"/>
      <c r="S1617" s="71"/>
      <c r="T1617" s="71"/>
      <c r="U1617" s="71"/>
      <c r="V1617" s="71"/>
      <c r="W1617" s="71"/>
      <c r="X1617" s="71"/>
      <c r="Y1617" s="71"/>
      <c r="Z1617" s="71"/>
    </row>
    <row r="1618" spans="1:26" ht="12.75">
      <c r="A1618" s="71"/>
      <c r="B1618" s="71"/>
      <c r="C1618" s="71"/>
      <c r="D1618" s="71"/>
      <c r="E1618" s="71"/>
      <c r="F1618" s="71"/>
      <c r="G1618" s="71"/>
      <c r="H1618" s="71"/>
      <c r="I1618" s="71"/>
      <c r="J1618" s="71"/>
      <c r="K1618" s="71"/>
      <c r="L1618" s="71"/>
      <c r="M1618" s="71"/>
      <c r="N1618" s="71"/>
      <c r="O1618" s="71"/>
      <c r="P1618" s="71"/>
      <c r="Q1618" s="71"/>
      <c r="R1618" s="71"/>
      <c r="S1618" s="71"/>
      <c r="T1618" s="71"/>
      <c r="U1618" s="71"/>
      <c r="V1618" s="71"/>
      <c r="W1618" s="71"/>
      <c r="X1618" s="71"/>
      <c r="Y1618" s="71"/>
      <c r="Z1618" s="71"/>
    </row>
    <row r="1619" spans="1:26" ht="12.75">
      <c r="A1619" s="71"/>
      <c r="B1619" s="71"/>
      <c r="C1619" s="71"/>
      <c r="D1619" s="71"/>
      <c r="E1619" s="71"/>
      <c r="F1619" s="71"/>
      <c r="G1619" s="71"/>
      <c r="H1619" s="71"/>
      <c r="I1619" s="71"/>
      <c r="J1619" s="71"/>
      <c r="K1619" s="71"/>
      <c r="L1619" s="71"/>
      <c r="M1619" s="71"/>
      <c r="N1619" s="71"/>
      <c r="O1619" s="71"/>
      <c r="P1619" s="71"/>
      <c r="Q1619" s="71"/>
      <c r="R1619" s="71"/>
      <c r="S1619" s="71"/>
      <c r="T1619" s="71"/>
      <c r="U1619" s="71"/>
      <c r="V1619" s="71"/>
      <c r="W1619" s="71"/>
      <c r="X1619" s="71"/>
      <c r="Y1619" s="71"/>
      <c r="Z1619" s="71"/>
    </row>
    <row r="1620" spans="1:26" ht="12.75">
      <c r="A1620" s="71"/>
      <c r="B1620" s="71"/>
      <c r="C1620" s="71"/>
      <c r="D1620" s="71"/>
      <c r="E1620" s="71"/>
      <c r="F1620" s="71"/>
      <c r="G1620" s="71"/>
      <c r="H1620" s="71"/>
      <c r="I1620" s="71"/>
      <c r="J1620" s="71"/>
      <c r="K1620" s="71"/>
      <c r="L1620" s="71"/>
      <c r="M1620" s="71"/>
      <c r="N1620" s="71"/>
      <c r="O1620" s="71"/>
      <c r="P1620" s="71"/>
      <c r="Q1620" s="71"/>
      <c r="R1620" s="71"/>
      <c r="S1620" s="71"/>
      <c r="T1620" s="71"/>
      <c r="U1620" s="71"/>
      <c r="V1620" s="71"/>
      <c r="W1620" s="71"/>
      <c r="X1620" s="71"/>
      <c r="Y1620" s="71"/>
      <c r="Z1620" s="71"/>
    </row>
    <row r="1621" spans="1:26" ht="12.75">
      <c r="A1621" s="71"/>
      <c r="B1621" s="71"/>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c r="Z1621" s="71"/>
    </row>
    <row r="1622" spans="1:26" ht="12.75">
      <c r="A1622" s="71"/>
      <c r="B1622" s="71"/>
      <c r="C1622" s="71"/>
      <c r="D1622" s="71"/>
      <c r="E1622" s="71"/>
      <c r="F1622" s="71"/>
      <c r="G1622" s="71"/>
      <c r="H1622" s="71"/>
      <c r="I1622" s="71"/>
      <c r="J1622" s="71"/>
      <c r="K1622" s="71"/>
      <c r="L1622" s="71"/>
      <c r="M1622" s="71"/>
      <c r="N1622" s="71"/>
      <c r="O1622" s="71"/>
      <c r="P1622" s="71"/>
      <c r="Q1622" s="71"/>
      <c r="R1622" s="71"/>
      <c r="S1622" s="71"/>
      <c r="T1622" s="71"/>
      <c r="U1622" s="71"/>
      <c r="V1622" s="71"/>
      <c r="W1622" s="71"/>
      <c r="X1622" s="71"/>
      <c r="Y1622" s="71"/>
      <c r="Z1622" s="71"/>
    </row>
    <row r="1623" spans="1:26" ht="12.75">
      <c r="A1623" s="71"/>
      <c r="B1623" s="71"/>
      <c r="C1623" s="71"/>
      <c r="D1623" s="71"/>
      <c r="E1623" s="71"/>
      <c r="F1623" s="71"/>
      <c r="G1623" s="71"/>
      <c r="H1623" s="71"/>
      <c r="I1623" s="71"/>
      <c r="J1623" s="71"/>
      <c r="K1623" s="71"/>
      <c r="L1623" s="71"/>
      <c r="M1623" s="71"/>
      <c r="N1623" s="71"/>
      <c r="O1623" s="71"/>
      <c r="P1623" s="71"/>
      <c r="Q1623" s="71"/>
      <c r="R1623" s="71"/>
      <c r="S1623" s="71"/>
      <c r="T1623" s="71"/>
      <c r="U1623" s="71"/>
      <c r="V1623" s="71"/>
      <c r="W1623" s="71"/>
      <c r="X1623" s="71"/>
      <c r="Y1623" s="71"/>
      <c r="Z1623" s="71"/>
    </row>
    <row r="1624" spans="1:26" ht="12.75">
      <c r="A1624" s="71"/>
      <c r="B1624" s="71"/>
      <c r="C1624" s="71"/>
      <c r="D1624" s="71"/>
      <c r="E1624" s="71"/>
      <c r="F1624" s="71"/>
      <c r="G1624" s="71"/>
      <c r="H1624" s="71"/>
      <c r="I1624" s="71"/>
      <c r="J1624" s="71"/>
      <c r="K1624" s="71"/>
      <c r="L1624" s="71"/>
      <c r="M1624" s="71"/>
      <c r="N1624" s="71"/>
      <c r="O1624" s="71"/>
      <c r="P1624" s="71"/>
      <c r="Q1624" s="71"/>
      <c r="R1624" s="71"/>
      <c r="S1624" s="71"/>
      <c r="T1624" s="71"/>
      <c r="U1624" s="71"/>
      <c r="V1624" s="71"/>
      <c r="W1624" s="71"/>
      <c r="X1624" s="71"/>
      <c r="Y1624" s="71"/>
      <c r="Z1624" s="71"/>
    </row>
    <row r="1625" spans="1:26" ht="12.75">
      <c r="A1625" s="71"/>
      <c r="B1625" s="71"/>
      <c r="C1625" s="71"/>
      <c r="D1625" s="71"/>
      <c r="E1625" s="71"/>
      <c r="F1625" s="71"/>
      <c r="G1625" s="71"/>
      <c r="H1625" s="71"/>
      <c r="I1625" s="71"/>
      <c r="J1625" s="71"/>
      <c r="K1625" s="71"/>
      <c r="L1625" s="71"/>
      <c r="M1625" s="71"/>
      <c r="N1625" s="71"/>
      <c r="O1625" s="71"/>
      <c r="P1625" s="71"/>
      <c r="Q1625" s="71"/>
      <c r="R1625" s="71"/>
      <c r="S1625" s="71"/>
      <c r="T1625" s="71"/>
      <c r="U1625" s="71"/>
      <c r="V1625" s="71"/>
      <c r="W1625" s="71"/>
      <c r="X1625" s="71"/>
      <c r="Y1625" s="71"/>
      <c r="Z1625" s="71"/>
    </row>
    <row r="1626" spans="1:26" ht="12.75">
      <c r="A1626" s="71"/>
      <c r="B1626" s="71"/>
      <c r="C1626" s="71"/>
      <c r="D1626" s="71"/>
      <c r="E1626" s="71"/>
      <c r="F1626" s="71"/>
      <c r="G1626" s="71"/>
      <c r="H1626" s="71"/>
      <c r="I1626" s="71"/>
      <c r="J1626" s="71"/>
      <c r="K1626" s="71"/>
      <c r="L1626" s="71"/>
      <c r="M1626" s="71"/>
      <c r="N1626" s="71"/>
      <c r="O1626" s="71"/>
      <c r="P1626" s="71"/>
      <c r="Q1626" s="71"/>
      <c r="R1626" s="71"/>
      <c r="S1626" s="71"/>
      <c r="T1626" s="71"/>
      <c r="U1626" s="71"/>
      <c r="V1626" s="71"/>
      <c r="W1626" s="71"/>
      <c r="X1626" s="71"/>
      <c r="Y1626" s="71"/>
      <c r="Z1626" s="71"/>
    </row>
    <row r="1627" spans="1:26" ht="12.75">
      <c r="A1627" s="71"/>
      <c r="B1627" s="71"/>
      <c r="C1627" s="71"/>
      <c r="D1627" s="71"/>
      <c r="E1627" s="71"/>
      <c r="F1627" s="71"/>
      <c r="G1627" s="71"/>
      <c r="H1627" s="71"/>
      <c r="I1627" s="71"/>
      <c r="J1627" s="71"/>
      <c r="K1627" s="71"/>
      <c r="L1627" s="71"/>
      <c r="M1627" s="71"/>
      <c r="N1627" s="71"/>
      <c r="O1627" s="71"/>
      <c r="P1627" s="71"/>
      <c r="Q1627" s="71"/>
      <c r="R1627" s="71"/>
      <c r="S1627" s="71"/>
      <c r="T1627" s="71"/>
      <c r="U1627" s="71"/>
      <c r="V1627" s="71"/>
      <c r="W1627" s="71"/>
      <c r="X1627" s="71"/>
      <c r="Y1627" s="71"/>
      <c r="Z1627" s="71"/>
    </row>
    <row r="1628" spans="1:26" ht="12.75">
      <c r="A1628" s="71"/>
      <c r="B1628" s="71"/>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c r="Z1628" s="71"/>
    </row>
    <row r="1629" spans="1:26" ht="12.75">
      <c r="A1629" s="71"/>
      <c r="B1629" s="71"/>
      <c r="C1629" s="71"/>
      <c r="D1629" s="71"/>
      <c r="E1629" s="71"/>
      <c r="F1629" s="71"/>
      <c r="G1629" s="71"/>
      <c r="H1629" s="71"/>
      <c r="I1629" s="71"/>
      <c r="J1629" s="71"/>
      <c r="K1629" s="71"/>
      <c r="L1629" s="71"/>
      <c r="M1629" s="71"/>
      <c r="N1629" s="71"/>
      <c r="O1629" s="71"/>
      <c r="P1629" s="71"/>
      <c r="Q1629" s="71"/>
      <c r="R1629" s="71"/>
      <c r="S1629" s="71"/>
      <c r="T1629" s="71"/>
      <c r="U1629" s="71"/>
      <c r="V1629" s="71"/>
      <c r="W1629" s="71"/>
      <c r="X1629" s="71"/>
      <c r="Y1629" s="71"/>
      <c r="Z1629" s="71"/>
    </row>
    <row r="1630" spans="1:26" ht="12.75">
      <c r="A1630" s="71"/>
      <c r="B1630" s="71"/>
      <c r="C1630" s="71"/>
      <c r="D1630" s="71"/>
      <c r="E1630" s="71"/>
      <c r="F1630" s="71"/>
      <c r="G1630" s="71"/>
      <c r="H1630" s="71"/>
      <c r="I1630" s="71"/>
      <c r="J1630" s="71"/>
      <c r="K1630" s="71"/>
      <c r="L1630" s="71"/>
      <c r="M1630" s="71"/>
      <c r="N1630" s="71"/>
      <c r="O1630" s="71"/>
      <c r="P1630" s="71"/>
      <c r="Q1630" s="71"/>
      <c r="R1630" s="71"/>
      <c r="S1630" s="71"/>
      <c r="T1630" s="71"/>
      <c r="U1630" s="71"/>
      <c r="V1630" s="71"/>
      <c r="W1630" s="71"/>
      <c r="X1630" s="71"/>
      <c r="Y1630" s="71"/>
      <c r="Z1630" s="71"/>
    </row>
    <row r="1631" spans="1:26" ht="12.75">
      <c r="A1631" s="71"/>
      <c r="B1631" s="71"/>
      <c r="C1631" s="71"/>
      <c r="D1631" s="71"/>
      <c r="E1631" s="71"/>
      <c r="F1631" s="71"/>
      <c r="G1631" s="71"/>
      <c r="H1631" s="71"/>
      <c r="I1631" s="71"/>
      <c r="J1631" s="71"/>
      <c r="K1631" s="71"/>
      <c r="L1631" s="71"/>
      <c r="M1631" s="71"/>
      <c r="N1631" s="71"/>
      <c r="O1631" s="71"/>
      <c r="P1631" s="71"/>
      <c r="Q1631" s="71"/>
      <c r="R1631" s="71"/>
      <c r="S1631" s="71"/>
      <c r="T1631" s="71"/>
      <c r="U1631" s="71"/>
      <c r="V1631" s="71"/>
      <c r="W1631" s="71"/>
      <c r="X1631" s="71"/>
      <c r="Y1631" s="71"/>
      <c r="Z1631" s="71"/>
    </row>
    <row r="1632" spans="1:26" ht="12.75">
      <c r="A1632" s="71"/>
      <c r="B1632" s="71"/>
      <c r="C1632" s="71"/>
      <c r="D1632" s="71"/>
      <c r="E1632" s="71"/>
      <c r="F1632" s="71"/>
      <c r="G1632" s="71"/>
      <c r="H1632" s="71"/>
      <c r="I1632" s="71"/>
      <c r="J1632" s="71"/>
      <c r="K1632" s="71"/>
      <c r="L1632" s="71"/>
      <c r="M1632" s="71"/>
      <c r="N1632" s="71"/>
      <c r="O1632" s="71"/>
      <c r="P1632" s="71"/>
      <c r="Q1632" s="71"/>
      <c r="R1632" s="71"/>
      <c r="S1632" s="71"/>
      <c r="T1632" s="71"/>
      <c r="U1632" s="71"/>
      <c r="V1632" s="71"/>
      <c r="W1632" s="71"/>
      <c r="X1632" s="71"/>
      <c r="Y1632" s="71"/>
      <c r="Z1632" s="71"/>
    </row>
    <row r="1633" spans="1:26" ht="12.75">
      <c r="A1633" s="71"/>
      <c r="B1633" s="71"/>
      <c r="C1633" s="71"/>
      <c r="D1633" s="71"/>
      <c r="E1633" s="71"/>
      <c r="F1633" s="71"/>
      <c r="G1633" s="71"/>
      <c r="H1633" s="71"/>
      <c r="I1633" s="71"/>
      <c r="J1633" s="71"/>
      <c r="K1633" s="71"/>
      <c r="L1633" s="71"/>
      <c r="M1633" s="71"/>
      <c r="N1633" s="71"/>
      <c r="O1633" s="71"/>
      <c r="P1633" s="71"/>
      <c r="Q1633" s="71"/>
      <c r="R1633" s="71"/>
      <c r="S1633" s="71"/>
      <c r="T1633" s="71"/>
      <c r="U1633" s="71"/>
      <c r="V1633" s="71"/>
      <c r="W1633" s="71"/>
      <c r="X1633" s="71"/>
      <c r="Y1633" s="71"/>
      <c r="Z1633" s="71"/>
    </row>
    <row r="1634" spans="1:26" ht="12.75">
      <c r="A1634" s="71"/>
      <c r="B1634" s="71"/>
      <c r="C1634" s="71"/>
      <c r="D1634" s="71"/>
      <c r="E1634" s="71"/>
      <c r="F1634" s="71"/>
      <c r="G1634" s="71"/>
      <c r="H1634" s="71"/>
      <c r="I1634" s="71"/>
      <c r="J1634" s="71"/>
      <c r="K1634" s="71"/>
      <c r="L1634" s="71"/>
      <c r="M1634" s="71"/>
      <c r="N1634" s="71"/>
      <c r="O1634" s="71"/>
      <c r="P1634" s="71"/>
      <c r="Q1634" s="71"/>
      <c r="R1634" s="71"/>
      <c r="S1634" s="71"/>
      <c r="T1634" s="71"/>
      <c r="U1634" s="71"/>
      <c r="V1634" s="71"/>
      <c r="W1634" s="71"/>
      <c r="X1634" s="71"/>
      <c r="Y1634" s="71"/>
      <c r="Z1634" s="71"/>
    </row>
    <row r="1635" spans="1:26" ht="12.75">
      <c r="A1635" s="71"/>
      <c r="B1635" s="71"/>
      <c r="C1635" s="71"/>
      <c r="D1635" s="71"/>
      <c r="E1635" s="71"/>
      <c r="F1635" s="71"/>
      <c r="G1635" s="71"/>
      <c r="H1635" s="71"/>
      <c r="I1635" s="71"/>
      <c r="J1635" s="71"/>
      <c r="K1635" s="71"/>
      <c r="L1635" s="71"/>
      <c r="M1635" s="71"/>
      <c r="N1635" s="71"/>
      <c r="O1635" s="71"/>
      <c r="P1635" s="71"/>
      <c r="Q1635" s="71"/>
      <c r="R1635" s="71"/>
      <c r="S1635" s="71"/>
      <c r="T1635" s="71"/>
      <c r="U1635" s="71"/>
      <c r="V1635" s="71"/>
      <c r="W1635" s="71"/>
      <c r="X1635" s="71"/>
      <c r="Y1635" s="71"/>
      <c r="Z1635" s="71"/>
    </row>
    <row r="1636" spans="1:26" ht="12.75">
      <c r="A1636" s="71"/>
      <c r="B1636" s="71"/>
      <c r="C1636" s="71"/>
      <c r="D1636" s="71"/>
      <c r="E1636" s="71"/>
      <c r="F1636" s="71"/>
      <c r="G1636" s="71"/>
      <c r="H1636" s="71"/>
      <c r="I1636" s="71"/>
      <c r="J1636" s="71"/>
      <c r="K1636" s="71"/>
      <c r="L1636" s="71"/>
      <c r="M1636" s="71"/>
      <c r="N1636" s="71"/>
      <c r="O1636" s="71"/>
      <c r="P1636" s="71"/>
      <c r="Q1636" s="71"/>
      <c r="R1636" s="71"/>
      <c r="S1636" s="71"/>
      <c r="T1636" s="71"/>
      <c r="U1636" s="71"/>
      <c r="V1636" s="71"/>
      <c r="W1636" s="71"/>
      <c r="X1636" s="71"/>
      <c r="Y1636" s="71"/>
      <c r="Z1636" s="71"/>
    </row>
    <row r="1637" spans="1:26" ht="12.75">
      <c r="A1637" s="71"/>
      <c r="B1637" s="71"/>
      <c r="C1637" s="71"/>
      <c r="D1637" s="71"/>
      <c r="E1637" s="71"/>
      <c r="F1637" s="71"/>
      <c r="G1637" s="71"/>
      <c r="H1637" s="71"/>
      <c r="I1637" s="71"/>
      <c r="J1637" s="71"/>
      <c r="K1637" s="71"/>
      <c r="L1637" s="71"/>
      <c r="M1637" s="71"/>
      <c r="N1637" s="71"/>
      <c r="O1637" s="71"/>
      <c r="P1637" s="71"/>
      <c r="Q1637" s="71"/>
      <c r="R1637" s="71"/>
      <c r="S1637" s="71"/>
      <c r="T1637" s="71"/>
      <c r="U1637" s="71"/>
      <c r="V1637" s="71"/>
      <c r="W1637" s="71"/>
      <c r="X1637" s="71"/>
      <c r="Y1637" s="71"/>
      <c r="Z1637" s="71"/>
    </row>
    <row r="1638" spans="1:26" ht="12.75">
      <c r="A1638" s="71"/>
      <c r="B1638" s="71"/>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c r="Z1638" s="71"/>
    </row>
    <row r="1639" spans="1:26" ht="12.75">
      <c r="A1639" s="71"/>
      <c r="B1639" s="71"/>
      <c r="C1639" s="71"/>
      <c r="D1639" s="71"/>
      <c r="E1639" s="71"/>
      <c r="F1639" s="71"/>
      <c r="G1639" s="71"/>
      <c r="H1639" s="71"/>
      <c r="I1639" s="71"/>
      <c r="J1639" s="71"/>
      <c r="K1639" s="71"/>
      <c r="L1639" s="71"/>
      <c r="M1639" s="71"/>
      <c r="N1639" s="71"/>
      <c r="O1639" s="71"/>
      <c r="P1639" s="71"/>
      <c r="Q1639" s="71"/>
      <c r="R1639" s="71"/>
      <c r="S1639" s="71"/>
      <c r="T1639" s="71"/>
      <c r="U1639" s="71"/>
      <c r="V1639" s="71"/>
      <c r="W1639" s="71"/>
      <c r="X1639" s="71"/>
      <c r="Y1639" s="71"/>
      <c r="Z1639" s="71"/>
    </row>
    <row r="1640" spans="1:26" ht="12.75">
      <c r="A1640" s="71"/>
      <c r="B1640" s="71"/>
      <c r="C1640" s="71"/>
      <c r="D1640" s="71"/>
      <c r="E1640" s="71"/>
      <c r="F1640" s="71"/>
      <c r="G1640" s="71"/>
      <c r="H1640" s="71"/>
      <c r="I1640" s="71"/>
      <c r="J1640" s="71"/>
      <c r="K1640" s="71"/>
      <c r="L1640" s="71"/>
      <c r="M1640" s="71"/>
      <c r="N1640" s="71"/>
      <c r="O1640" s="71"/>
      <c r="P1640" s="71"/>
      <c r="Q1640" s="71"/>
      <c r="R1640" s="71"/>
      <c r="S1640" s="71"/>
      <c r="T1640" s="71"/>
      <c r="U1640" s="71"/>
      <c r="V1640" s="71"/>
      <c r="W1640" s="71"/>
      <c r="X1640" s="71"/>
      <c r="Y1640" s="71"/>
      <c r="Z1640" s="71"/>
    </row>
    <row r="1641" spans="1:26" ht="12.75">
      <c r="A1641" s="71"/>
      <c r="B1641" s="71"/>
      <c r="C1641" s="71"/>
      <c r="D1641" s="71"/>
      <c r="E1641" s="71"/>
      <c r="F1641" s="71"/>
      <c r="G1641" s="71"/>
      <c r="H1641" s="71"/>
      <c r="I1641" s="71"/>
      <c r="J1641" s="71"/>
      <c r="K1641" s="71"/>
      <c r="L1641" s="71"/>
      <c r="M1641" s="71"/>
      <c r="N1641" s="71"/>
      <c r="O1641" s="71"/>
      <c r="P1641" s="71"/>
      <c r="Q1641" s="71"/>
      <c r="R1641" s="71"/>
      <c r="S1641" s="71"/>
      <c r="T1641" s="71"/>
      <c r="U1641" s="71"/>
      <c r="V1641" s="71"/>
      <c r="W1641" s="71"/>
      <c r="X1641" s="71"/>
      <c r="Y1641" s="71"/>
      <c r="Z1641" s="71"/>
    </row>
    <row r="1642" spans="1:26" ht="12.75">
      <c r="A1642" s="71"/>
      <c r="B1642" s="71"/>
      <c r="C1642" s="71"/>
      <c r="D1642" s="71"/>
      <c r="E1642" s="71"/>
      <c r="F1642" s="71"/>
      <c r="G1642" s="71"/>
      <c r="H1642" s="71"/>
      <c r="I1642" s="71"/>
      <c r="J1642" s="71"/>
      <c r="K1642" s="71"/>
      <c r="L1642" s="71"/>
      <c r="M1642" s="71"/>
      <c r="N1642" s="71"/>
      <c r="O1642" s="71"/>
      <c r="P1642" s="71"/>
      <c r="Q1642" s="71"/>
      <c r="R1642" s="71"/>
      <c r="S1642" s="71"/>
      <c r="T1642" s="71"/>
      <c r="U1642" s="71"/>
      <c r="V1642" s="71"/>
      <c r="W1642" s="71"/>
      <c r="X1642" s="71"/>
      <c r="Y1642" s="71"/>
      <c r="Z1642" s="71"/>
    </row>
    <row r="1643" spans="1:26" ht="12.75">
      <c r="A1643" s="71"/>
      <c r="B1643" s="71"/>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c r="Z1643" s="71"/>
    </row>
    <row r="1644" spans="1:26" ht="12.75">
      <c r="A1644" s="71"/>
      <c r="B1644" s="71"/>
      <c r="C1644" s="71"/>
      <c r="D1644" s="71"/>
      <c r="E1644" s="71"/>
      <c r="F1644" s="71"/>
      <c r="G1644" s="71"/>
      <c r="H1644" s="71"/>
      <c r="I1644" s="71"/>
      <c r="J1644" s="71"/>
      <c r="K1644" s="71"/>
      <c r="L1644" s="71"/>
      <c r="M1644" s="71"/>
      <c r="N1644" s="71"/>
      <c r="O1644" s="71"/>
      <c r="P1644" s="71"/>
      <c r="Q1644" s="71"/>
      <c r="R1644" s="71"/>
      <c r="S1644" s="71"/>
      <c r="T1644" s="71"/>
      <c r="U1644" s="71"/>
      <c r="V1644" s="71"/>
      <c r="W1644" s="71"/>
      <c r="X1644" s="71"/>
      <c r="Y1644" s="71"/>
      <c r="Z1644" s="71"/>
    </row>
    <row r="1645" spans="1:26" ht="12.75">
      <c r="A1645" s="71"/>
      <c r="B1645" s="71"/>
      <c r="C1645" s="71"/>
      <c r="D1645" s="71"/>
      <c r="E1645" s="71"/>
      <c r="F1645" s="71"/>
      <c r="G1645" s="71"/>
      <c r="H1645" s="71"/>
      <c r="I1645" s="71"/>
      <c r="J1645" s="71"/>
      <c r="K1645" s="71"/>
      <c r="L1645" s="71"/>
      <c r="M1645" s="71"/>
      <c r="N1645" s="71"/>
      <c r="O1645" s="71"/>
      <c r="P1645" s="71"/>
      <c r="Q1645" s="71"/>
      <c r="R1645" s="71"/>
      <c r="S1645" s="71"/>
      <c r="T1645" s="71"/>
      <c r="U1645" s="71"/>
      <c r="V1645" s="71"/>
      <c r="W1645" s="71"/>
      <c r="X1645" s="71"/>
      <c r="Y1645" s="71"/>
      <c r="Z1645" s="71"/>
    </row>
    <row r="1646" spans="1:26" ht="12.75">
      <c r="A1646" s="71"/>
      <c r="B1646" s="71"/>
      <c r="C1646" s="71"/>
      <c r="D1646" s="71"/>
      <c r="E1646" s="71"/>
      <c r="F1646" s="71"/>
      <c r="G1646" s="71"/>
      <c r="H1646" s="71"/>
      <c r="I1646" s="71"/>
      <c r="J1646" s="71"/>
      <c r="K1646" s="71"/>
      <c r="L1646" s="71"/>
      <c r="M1646" s="71"/>
      <c r="N1646" s="71"/>
      <c r="O1646" s="71"/>
      <c r="P1646" s="71"/>
      <c r="Q1646" s="71"/>
      <c r="R1646" s="71"/>
      <c r="S1646" s="71"/>
      <c r="T1646" s="71"/>
      <c r="U1646" s="71"/>
      <c r="V1646" s="71"/>
      <c r="W1646" s="71"/>
      <c r="X1646" s="71"/>
      <c r="Y1646" s="71"/>
      <c r="Z1646" s="71"/>
    </row>
    <row r="1647" spans="1:26" ht="12.75">
      <c r="A1647" s="71"/>
      <c r="B1647" s="71"/>
      <c r="C1647" s="71"/>
      <c r="D1647" s="71"/>
      <c r="E1647" s="71"/>
      <c r="F1647" s="71"/>
      <c r="G1647" s="71"/>
      <c r="H1647" s="71"/>
      <c r="I1647" s="71"/>
      <c r="J1647" s="71"/>
      <c r="K1647" s="71"/>
      <c r="L1647" s="71"/>
      <c r="M1647" s="71"/>
      <c r="N1647" s="71"/>
      <c r="O1647" s="71"/>
      <c r="P1647" s="71"/>
      <c r="Q1647" s="71"/>
      <c r="R1647" s="71"/>
      <c r="S1647" s="71"/>
      <c r="T1647" s="71"/>
      <c r="U1647" s="71"/>
      <c r="V1647" s="71"/>
      <c r="W1647" s="71"/>
      <c r="X1647" s="71"/>
      <c r="Y1647" s="71"/>
      <c r="Z1647" s="71"/>
    </row>
    <row r="1648" spans="1:26" ht="12.75">
      <c r="A1648" s="71"/>
      <c r="B1648" s="71"/>
      <c r="C1648" s="71"/>
      <c r="D1648" s="71"/>
      <c r="E1648" s="71"/>
      <c r="F1648" s="71"/>
      <c r="G1648" s="71"/>
      <c r="H1648" s="71"/>
      <c r="I1648" s="71"/>
      <c r="J1648" s="71"/>
      <c r="K1648" s="71"/>
      <c r="L1648" s="71"/>
      <c r="M1648" s="71"/>
      <c r="N1648" s="71"/>
      <c r="O1648" s="71"/>
      <c r="P1648" s="71"/>
      <c r="Q1648" s="71"/>
      <c r="R1648" s="71"/>
      <c r="S1648" s="71"/>
      <c r="T1648" s="71"/>
      <c r="U1648" s="71"/>
      <c r="V1648" s="71"/>
      <c r="W1648" s="71"/>
      <c r="X1648" s="71"/>
      <c r="Y1648" s="71"/>
      <c r="Z1648" s="71"/>
    </row>
    <row r="1649" spans="1:26" ht="12.75">
      <c r="A1649" s="71"/>
      <c r="B1649" s="71"/>
      <c r="C1649" s="71"/>
      <c r="D1649" s="71"/>
      <c r="E1649" s="71"/>
      <c r="F1649" s="71"/>
      <c r="G1649" s="71"/>
      <c r="H1649" s="71"/>
      <c r="I1649" s="71"/>
      <c r="J1649" s="71"/>
      <c r="K1649" s="71"/>
      <c r="L1649" s="71"/>
      <c r="M1649" s="71"/>
      <c r="N1649" s="71"/>
      <c r="O1649" s="71"/>
      <c r="P1649" s="71"/>
      <c r="Q1649" s="71"/>
      <c r="R1649" s="71"/>
      <c r="S1649" s="71"/>
      <c r="T1649" s="71"/>
      <c r="U1649" s="71"/>
      <c r="V1649" s="71"/>
      <c r="W1649" s="71"/>
      <c r="X1649" s="71"/>
      <c r="Y1649" s="71"/>
      <c r="Z1649" s="71"/>
    </row>
    <row r="1650" spans="1:26" ht="12.75">
      <c r="A1650" s="71"/>
      <c r="B1650" s="71"/>
      <c r="C1650" s="71"/>
      <c r="D1650" s="71"/>
      <c r="E1650" s="71"/>
      <c r="F1650" s="71"/>
      <c r="G1650" s="71"/>
      <c r="H1650" s="71"/>
      <c r="I1650" s="71"/>
      <c r="J1650" s="71"/>
      <c r="K1650" s="71"/>
      <c r="L1650" s="71"/>
      <c r="M1650" s="71"/>
      <c r="N1650" s="71"/>
      <c r="O1650" s="71"/>
      <c r="P1650" s="71"/>
      <c r="Q1650" s="71"/>
      <c r="R1650" s="71"/>
      <c r="S1650" s="71"/>
      <c r="T1650" s="71"/>
      <c r="U1650" s="71"/>
      <c r="V1650" s="71"/>
      <c r="W1650" s="71"/>
      <c r="X1650" s="71"/>
      <c r="Y1650" s="71"/>
      <c r="Z1650" s="71"/>
    </row>
    <row r="1651" spans="1:26" ht="12.75">
      <c r="A1651" s="71"/>
      <c r="B1651" s="71"/>
      <c r="C1651" s="71"/>
      <c r="D1651" s="71"/>
      <c r="E1651" s="71"/>
      <c r="F1651" s="71"/>
      <c r="G1651" s="71"/>
      <c r="H1651" s="71"/>
      <c r="I1651" s="71"/>
      <c r="J1651" s="71"/>
      <c r="K1651" s="71"/>
      <c r="L1651" s="71"/>
      <c r="M1651" s="71"/>
      <c r="N1651" s="71"/>
      <c r="O1651" s="71"/>
      <c r="P1651" s="71"/>
      <c r="Q1651" s="71"/>
      <c r="R1651" s="71"/>
      <c r="S1651" s="71"/>
      <c r="T1651" s="71"/>
      <c r="U1651" s="71"/>
      <c r="V1651" s="71"/>
      <c r="W1651" s="71"/>
      <c r="X1651" s="71"/>
      <c r="Y1651" s="71"/>
      <c r="Z1651" s="71"/>
    </row>
    <row r="1652" spans="1:26" ht="12.75">
      <c r="A1652" s="71"/>
      <c r="B1652" s="71"/>
      <c r="C1652" s="71"/>
      <c r="D1652" s="71"/>
      <c r="E1652" s="71"/>
      <c r="F1652" s="71"/>
      <c r="G1652" s="71"/>
      <c r="H1652" s="71"/>
      <c r="I1652" s="71"/>
      <c r="J1652" s="71"/>
      <c r="K1652" s="71"/>
      <c r="L1652" s="71"/>
      <c r="M1652" s="71"/>
      <c r="N1652" s="71"/>
      <c r="O1652" s="71"/>
      <c r="P1652" s="71"/>
      <c r="Q1652" s="71"/>
      <c r="R1652" s="71"/>
      <c r="S1652" s="71"/>
      <c r="T1652" s="71"/>
      <c r="U1652" s="71"/>
      <c r="V1652" s="71"/>
      <c r="W1652" s="71"/>
      <c r="X1652" s="71"/>
      <c r="Y1652" s="71"/>
      <c r="Z1652" s="71"/>
    </row>
    <row r="1653" spans="1:26" ht="12.75">
      <c r="A1653" s="71"/>
      <c r="B1653" s="71"/>
      <c r="C1653" s="71"/>
      <c r="D1653" s="71"/>
      <c r="E1653" s="71"/>
      <c r="F1653" s="71"/>
      <c r="G1653" s="71"/>
      <c r="H1653" s="71"/>
      <c r="I1653" s="71"/>
      <c r="J1653" s="71"/>
      <c r="K1653" s="71"/>
      <c r="L1653" s="71"/>
      <c r="M1653" s="71"/>
      <c r="N1653" s="71"/>
      <c r="O1653" s="71"/>
      <c r="P1653" s="71"/>
      <c r="Q1653" s="71"/>
      <c r="R1653" s="71"/>
      <c r="S1653" s="71"/>
      <c r="T1653" s="71"/>
      <c r="U1653" s="71"/>
      <c r="V1653" s="71"/>
      <c r="W1653" s="71"/>
      <c r="X1653" s="71"/>
      <c r="Y1653" s="71"/>
      <c r="Z1653" s="71"/>
    </row>
    <row r="1654" spans="1:26" ht="12.75">
      <c r="A1654" s="71"/>
      <c r="B1654" s="71"/>
      <c r="C1654" s="71"/>
      <c r="D1654" s="71"/>
      <c r="E1654" s="71"/>
      <c r="F1654" s="71"/>
      <c r="G1654" s="71"/>
      <c r="H1654" s="71"/>
      <c r="I1654" s="71"/>
      <c r="J1654" s="71"/>
      <c r="K1654" s="71"/>
      <c r="L1654" s="71"/>
      <c r="M1654" s="71"/>
      <c r="N1654" s="71"/>
      <c r="O1654" s="71"/>
      <c r="P1654" s="71"/>
      <c r="Q1654" s="71"/>
      <c r="R1654" s="71"/>
      <c r="S1654" s="71"/>
      <c r="T1654" s="71"/>
      <c r="U1654" s="71"/>
      <c r="V1654" s="71"/>
      <c r="W1654" s="71"/>
      <c r="X1654" s="71"/>
      <c r="Y1654" s="71"/>
      <c r="Z1654" s="71"/>
    </row>
    <row r="1655" spans="1:26" ht="12.75">
      <c r="A1655" s="71"/>
      <c r="B1655" s="71"/>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c r="Z1655" s="71"/>
    </row>
    <row r="1656" spans="1:26" ht="12.75">
      <c r="A1656" s="71"/>
      <c r="B1656" s="71"/>
      <c r="C1656" s="71"/>
      <c r="D1656" s="71"/>
      <c r="E1656" s="71"/>
      <c r="F1656" s="71"/>
      <c r="G1656" s="71"/>
      <c r="H1656" s="71"/>
      <c r="I1656" s="71"/>
      <c r="J1656" s="71"/>
      <c r="K1656" s="71"/>
      <c r="L1656" s="71"/>
      <c r="M1656" s="71"/>
      <c r="N1656" s="71"/>
      <c r="O1656" s="71"/>
      <c r="P1656" s="71"/>
      <c r="Q1656" s="71"/>
      <c r="R1656" s="71"/>
      <c r="S1656" s="71"/>
      <c r="T1656" s="71"/>
      <c r="U1656" s="71"/>
      <c r="V1656" s="71"/>
      <c r="W1656" s="71"/>
      <c r="X1656" s="71"/>
      <c r="Y1656" s="71"/>
      <c r="Z1656" s="71"/>
    </row>
    <row r="1657" spans="1:26" ht="12.75">
      <c r="A1657" s="71"/>
      <c r="B1657" s="71"/>
      <c r="C1657" s="71"/>
      <c r="D1657" s="71"/>
      <c r="E1657" s="71"/>
      <c r="F1657" s="71"/>
      <c r="G1657" s="71"/>
      <c r="H1657" s="71"/>
      <c r="I1657" s="71"/>
      <c r="J1657" s="71"/>
      <c r="K1657" s="71"/>
      <c r="L1657" s="71"/>
      <c r="M1657" s="71"/>
      <c r="N1657" s="71"/>
      <c r="O1657" s="71"/>
      <c r="P1657" s="71"/>
      <c r="Q1657" s="71"/>
      <c r="R1657" s="71"/>
      <c r="S1657" s="71"/>
      <c r="T1657" s="71"/>
      <c r="U1657" s="71"/>
      <c r="V1657" s="71"/>
      <c r="W1657" s="71"/>
      <c r="X1657" s="71"/>
      <c r="Y1657" s="71"/>
      <c r="Z1657" s="71"/>
    </row>
    <row r="1658" spans="1:26" ht="12.75">
      <c r="A1658" s="71"/>
      <c r="B1658" s="71"/>
      <c r="C1658" s="71"/>
      <c r="D1658" s="71"/>
      <c r="E1658" s="71"/>
      <c r="F1658" s="71"/>
      <c r="G1658" s="71"/>
      <c r="H1658" s="71"/>
      <c r="I1658" s="71"/>
      <c r="J1658" s="71"/>
      <c r="K1658" s="71"/>
      <c r="L1658" s="71"/>
      <c r="M1658" s="71"/>
      <c r="N1658" s="71"/>
      <c r="O1658" s="71"/>
      <c r="P1658" s="71"/>
      <c r="Q1658" s="71"/>
      <c r="R1658" s="71"/>
      <c r="S1658" s="71"/>
      <c r="T1658" s="71"/>
      <c r="U1658" s="71"/>
      <c r="V1658" s="71"/>
      <c r="W1658" s="71"/>
      <c r="X1658" s="71"/>
      <c r="Y1658" s="71"/>
      <c r="Z1658" s="71"/>
    </row>
    <row r="1659" spans="1:26" ht="12.75">
      <c r="A1659" s="71"/>
      <c r="B1659" s="71"/>
      <c r="C1659" s="71"/>
      <c r="D1659" s="71"/>
      <c r="E1659" s="71"/>
      <c r="F1659" s="71"/>
      <c r="G1659" s="71"/>
      <c r="H1659" s="71"/>
      <c r="I1659" s="71"/>
      <c r="J1659" s="71"/>
      <c r="K1659" s="71"/>
      <c r="L1659" s="71"/>
      <c r="M1659" s="71"/>
      <c r="N1659" s="71"/>
      <c r="O1659" s="71"/>
      <c r="P1659" s="71"/>
      <c r="Q1659" s="71"/>
      <c r="R1659" s="71"/>
      <c r="S1659" s="71"/>
      <c r="T1659" s="71"/>
      <c r="U1659" s="71"/>
      <c r="V1659" s="71"/>
      <c r="W1659" s="71"/>
      <c r="X1659" s="71"/>
      <c r="Y1659" s="71"/>
      <c r="Z1659" s="71"/>
    </row>
    <row r="1660" spans="1:26" ht="12.75">
      <c r="A1660" s="71"/>
      <c r="B1660" s="71"/>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c r="Z1660" s="71"/>
    </row>
    <row r="1661" spans="1:26" ht="12.75">
      <c r="A1661" s="71"/>
      <c r="B1661" s="71"/>
      <c r="C1661" s="71"/>
      <c r="D1661" s="71"/>
      <c r="E1661" s="71"/>
      <c r="F1661" s="71"/>
      <c r="G1661" s="71"/>
      <c r="H1661" s="71"/>
      <c r="I1661" s="71"/>
      <c r="J1661" s="71"/>
      <c r="K1661" s="71"/>
      <c r="L1661" s="71"/>
      <c r="M1661" s="71"/>
      <c r="N1661" s="71"/>
      <c r="O1661" s="71"/>
      <c r="P1661" s="71"/>
      <c r="Q1661" s="71"/>
      <c r="R1661" s="71"/>
      <c r="S1661" s="71"/>
      <c r="T1661" s="71"/>
      <c r="U1661" s="71"/>
      <c r="V1661" s="71"/>
      <c r="W1661" s="71"/>
      <c r="X1661" s="71"/>
      <c r="Y1661" s="71"/>
      <c r="Z1661" s="71"/>
    </row>
    <row r="1662" spans="1:26" ht="12.75">
      <c r="A1662" s="71"/>
      <c r="B1662" s="71"/>
      <c r="C1662" s="71"/>
      <c r="D1662" s="71"/>
      <c r="E1662" s="71"/>
      <c r="F1662" s="71"/>
      <c r="G1662" s="71"/>
      <c r="H1662" s="71"/>
      <c r="I1662" s="71"/>
      <c r="J1662" s="71"/>
      <c r="K1662" s="71"/>
      <c r="L1662" s="71"/>
      <c r="M1662" s="71"/>
      <c r="N1662" s="71"/>
      <c r="O1662" s="71"/>
      <c r="P1662" s="71"/>
      <c r="Q1662" s="71"/>
      <c r="R1662" s="71"/>
      <c r="S1662" s="71"/>
      <c r="T1662" s="71"/>
      <c r="U1662" s="71"/>
      <c r="V1662" s="71"/>
      <c r="W1662" s="71"/>
      <c r="X1662" s="71"/>
      <c r="Y1662" s="71"/>
      <c r="Z1662" s="71"/>
    </row>
    <row r="1663" spans="1:26" ht="12.75">
      <c r="A1663" s="71"/>
      <c r="B1663" s="71"/>
      <c r="C1663" s="71"/>
      <c r="D1663" s="71"/>
      <c r="E1663" s="71"/>
      <c r="F1663" s="71"/>
      <c r="G1663" s="71"/>
      <c r="H1663" s="71"/>
      <c r="I1663" s="71"/>
      <c r="J1663" s="71"/>
      <c r="K1663" s="71"/>
      <c r="L1663" s="71"/>
      <c r="M1663" s="71"/>
      <c r="N1663" s="71"/>
      <c r="O1663" s="71"/>
      <c r="P1663" s="71"/>
      <c r="Q1663" s="71"/>
      <c r="R1663" s="71"/>
      <c r="S1663" s="71"/>
      <c r="T1663" s="71"/>
      <c r="U1663" s="71"/>
      <c r="V1663" s="71"/>
      <c r="W1663" s="71"/>
      <c r="X1663" s="71"/>
      <c r="Y1663" s="71"/>
      <c r="Z1663" s="71"/>
    </row>
    <row r="1664" spans="1:26" ht="12.75">
      <c r="A1664" s="71"/>
      <c r="B1664" s="71"/>
      <c r="C1664" s="71"/>
      <c r="D1664" s="71"/>
      <c r="E1664" s="71"/>
      <c r="F1664" s="71"/>
      <c r="G1664" s="71"/>
      <c r="H1664" s="71"/>
      <c r="I1664" s="71"/>
      <c r="J1664" s="71"/>
      <c r="K1664" s="71"/>
      <c r="L1664" s="71"/>
      <c r="M1664" s="71"/>
      <c r="N1664" s="71"/>
      <c r="O1664" s="71"/>
      <c r="P1664" s="71"/>
      <c r="Q1664" s="71"/>
      <c r="R1664" s="71"/>
      <c r="S1664" s="71"/>
      <c r="T1664" s="71"/>
      <c r="U1664" s="71"/>
      <c r="V1664" s="71"/>
      <c r="W1664" s="71"/>
      <c r="X1664" s="71"/>
      <c r="Y1664" s="71"/>
      <c r="Z1664" s="71"/>
    </row>
    <row r="1665" spans="1:26" ht="12.75">
      <c r="A1665" s="71"/>
      <c r="B1665" s="71"/>
      <c r="C1665" s="71"/>
      <c r="D1665" s="71"/>
      <c r="E1665" s="71"/>
      <c r="F1665" s="71"/>
      <c r="G1665" s="71"/>
      <c r="H1665" s="71"/>
      <c r="I1665" s="71"/>
      <c r="J1665" s="71"/>
      <c r="K1665" s="71"/>
      <c r="L1665" s="71"/>
      <c r="M1665" s="71"/>
      <c r="N1665" s="71"/>
      <c r="O1665" s="71"/>
      <c r="P1665" s="71"/>
      <c r="Q1665" s="71"/>
      <c r="R1665" s="71"/>
      <c r="S1665" s="71"/>
      <c r="T1665" s="71"/>
      <c r="U1665" s="71"/>
      <c r="V1665" s="71"/>
      <c r="W1665" s="71"/>
      <c r="X1665" s="71"/>
      <c r="Y1665" s="71"/>
      <c r="Z1665" s="71"/>
    </row>
    <row r="1666" spans="1:26" ht="12.75">
      <c r="A1666" s="71"/>
      <c r="B1666" s="71"/>
      <c r="C1666" s="71"/>
      <c r="D1666" s="71"/>
      <c r="E1666" s="71"/>
      <c r="F1666" s="71"/>
      <c r="G1666" s="71"/>
      <c r="H1666" s="71"/>
      <c r="I1666" s="71"/>
      <c r="J1666" s="71"/>
      <c r="K1666" s="71"/>
      <c r="L1666" s="71"/>
      <c r="M1666" s="71"/>
      <c r="N1666" s="71"/>
      <c r="O1666" s="71"/>
      <c r="P1666" s="71"/>
      <c r="Q1666" s="71"/>
      <c r="R1666" s="71"/>
      <c r="S1666" s="71"/>
      <c r="T1666" s="71"/>
      <c r="U1666" s="71"/>
      <c r="V1666" s="71"/>
      <c r="W1666" s="71"/>
      <c r="X1666" s="71"/>
      <c r="Y1666" s="71"/>
      <c r="Z1666" s="71"/>
    </row>
    <row r="1667" spans="1:26" ht="12.75">
      <c r="A1667" s="71"/>
      <c r="B1667" s="71"/>
      <c r="C1667" s="71"/>
      <c r="D1667" s="71"/>
      <c r="E1667" s="71"/>
      <c r="F1667" s="71"/>
      <c r="G1667" s="71"/>
      <c r="H1667" s="71"/>
      <c r="I1667" s="71"/>
      <c r="J1667" s="71"/>
      <c r="K1667" s="71"/>
      <c r="L1667" s="71"/>
      <c r="M1667" s="71"/>
      <c r="N1667" s="71"/>
      <c r="O1667" s="71"/>
      <c r="P1667" s="71"/>
      <c r="Q1667" s="71"/>
      <c r="R1667" s="71"/>
      <c r="S1667" s="71"/>
      <c r="T1667" s="71"/>
      <c r="U1667" s="71"/>
      <c r="V1667" s="71"/>
      <c r="W1667" s="71"/>
      <c r="X1667" s="71"/>
      <c r="Y1667" s="71"/>
      <c r="Z1667" s="71"/>
    </row>
    <row r="1668" spans="1:26" ht="12.75">
      <c r="A1668" s="71"/>
      <c r="B1668" s="71"/>
      <c r="C1668" s="71"/>
      <c r="D1668" s="71"/>
      <c r="E1668" s="71"/>
      <c r="F1668" s="71"/>
      <c r="G1668" s="71"/>
      <c r="H1668" s="71"/>
      <c r="I1668" s="71"/>
      <c r="J1668" s="71"/>
      <c r="K1668" s="71"/>
      <c r="L1668" s="71"/>
      <c r="M1668" s="71"/>
      <c r="N1668" s="71"/>
      <c r="O1668" s="71"/>
      <c r="P1668" s="71"/>
      <c r="Q1668" s="71"/>
      <c r="R1668" s="71"/>
      <c r="S1668" s="71"/>
      <c r="T1668" s="71"/>
      <c r="U1668" s="71"/>
      <c r="V1668" s="71"/>
      <c r="W1668" s="71"/>
      <c r="X1668" s="71"/>
      <c r="Y1668" s="71"/>
      <c r="Z1668" s="71"/>
    </row>
    <row r="1669" spans="1:26" ht="12.75">
      <c r="A1669" s="71"/>
      <c r="B1669" s="71"/>
      <c r="C1669" s="71"/>
      <c r="D1669" s="71"/>
      <c r="E1669" s="71"/>
      <c r="F1669" s="71"/>
      <c r="G1669" s="71"/>
      <c r="H1669" s="71"/>
      <c r="I1669" s="71"/>
      <c r="J1669" s="71"/>
      <c r="K1669" s="71"/>
      <c r="L1669" s="71"/>
      <c r="M1669" s="71"/>
      <c r="N1669" s="71"/>
      <c r="O1669" s="71"/>
      <c r="P1669" s="71"/>
      <c r="Q1669" s="71"/>
      <c r="R1669" s="71"/>
      <c r="S1669" s="71"/>
      <c r="T1669" s="71"/>
      <c r="U1669" s="71"/>
      <c r="V1669" s="71"/>
      <c r="W1669" s="71"/>
      <c r="X1669" s="71"/>
      <c r="Y1669" s="71"/>
      <c r="Z1669" s="71"/>
    </row>
    <row r="1670" spans="1:26" ht="12.75">
      <c r="A1670" s="71"/>
      <c r="B1670" s="71"/>
      <c r="C1670" s="71"/>
      <c r="D1670" s="71"/>
      <c r="E1670" s="71"/>
      <c r="F1670" s="71"/>
      <c r="G1670" s="71"/>
      <c r="H1670" s="71"/>
      <c r="I1670" s="71"/>
      <c r="J1670" s="71"/>
      <c r="K1670" s="71"/>
      <c r="L1670" s="71"/>
      <c r="M1670" s="71"/>
      <c r="N1670" s="71"/>
      <c r="O1670" s="71"/>
      <c r="P1670" s="71"/>
      <c r="Q1670" s="71"/>
      <c r="R1670" s="71"/>
      <c r="S1670" s="71"/>
      <c r="T1670" s="71"/>
      <c r="U1670" s="71"/>
      <c r="V1670" s="71"/>
      <c r="W1670" s="71"/>
      <c r="X1670" s="71"/>
      <c r="Y1670" s="71"/>
      <c r="Z1670" s="71"/>
    </row>
    <row r="1671" spans="1:26" ht="12.75">
      <c r="A1671" s="71"/>
      <c r="B1671" s="71"/>
      <c r="C1671" s="71"/>
      <c r="D1671" s="71"/>
      <c r="E1671" s="71"/>
      <c r="F1671" s="71"/>
      <c r="G1671" s="71"/>
      <c r="H1671" s="71"/>
      <c r="I1671" s="71"/>
      <c r="J1671" s="71"/>
      <c r="K1671" s="71"/>
      <c r="L1671" s="71"/>
      <c r="M1671" s="71"/>
      <c r="N1671" s="71"/>
      <c r="O1671" s="71"/>
      <c r="P1671" s="71"/>
      <c r="Q1671" s="71"/>
      <c r="R1671" s="71"/>
      <c r="S1671" s="71"/>
      <c r="T1671" s="71"/>
      <c r="U1671" s="71"/>
      <c r="V1671" s="71"/>
      <c r="W1671" s="71"/>
      <c r="X1671" s="71"/>
      <c r="Y1671" s="71"/>
      <c r="Z1671" s="71"/>
    </row>
    <row r="1672" spans="1:26" ht="12.75">
      <c r="A1672" s="71"/>
      <c r="B1672" s="71"/>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c r="Z1672" s="71"/>
    </row>
    <row r="1673" spans="1:26" ht="12.75">
      <c r="A1673" s="71"/>
      <c r="B1673" s="71"/>
      <c r="C1673" s="71"/>
      <c r="D1673" s="71"/>
      <c r="E1673" s="71"/>
      <c r="F1673" s="71"/>
      <c r="G1673" s="71"/>
      <c r="H1673" s="71"/>
      <c r="I1673" s="71"/>
      <c r="J1673" s="71"/>
      <c r="K1673" s="71"/>
      <c r="L1673" s="71"/>
      <c r="M1673" s="71"/>
      <c r="N1673" s="71"/>
      <c r="O1673" s="71"/>
      <c r="P1673" s="71"/>
      <c r="Q1673" s="71"/>
      <c r="R1673" s="71"/>
      <c r="S1673" s="71"/>
      <c r="T1673" s="71"/>
      <c r="U1673" s="71"/>
      <c r="V1673" s="71"/>
      <c r="W1673" s="71"/>
      <c r="X1673" s="71"/>
      <c r="Y1673" s="71"/>
      <c r="Z1673" s="71"/>
    </row>
    <row r="1674" spans="1:26" ht="12.75">
      <c r="A1674" s="71"/>
      <c r="B1674" s="71"/>
      <c r="C1674" s="71"/>
      <c r="D1674" s="71"/>
      <c r="E1674" s="71"/>
      <c r="F1674" s="71"/>
      <c r="G1674" s="71"/>
      <c r="H1674" s="71"/>
      <c r="I1674" s="71"/>
      <c r="J1674" s="71"/>
      <c r="K1674" s="71"/>
      <c r="L1674" s="71"/>
      <c r="M1674" s="71"/>
      <c r="N1674" s="71"/>
      <c r="O1674" s="71"/>
      <c r="P1674" s="71"/>
      <c r="Q1674" s="71"/>
      <c r="R1674" s="71"/>
      <c r="S1674" s="71"/>
      <c r="T1674" s="71"/>
      <c r="U1674" s="71"/>
      <c r="V1674" s="71"/>
      <c r="W1674" s="71"/>
      <c r="X1674" s="71"/>
      <c r="Y1674" s="71"/>
      <c r="Z1674" s="71"/>
    </row>
    <row r="1675" spans="1:26" ht="12.75">
      <c r="A1675" s="71"/>
      <c r="B1675" s="71"/>
      <c r="C1675" s="71"/>
      <c r="D1675" s="71"/>
      <c r="E1675" s="71"/>
      <c r="F1675" s="71"/>
      <c r="G1675" s="71"/>
      <c r="H1675" s="71"/>
      <c r="I1675" s="71"/>
      <c r="J1675" s="71"/>
      <c r="K1675" s="71"/>
      <c r="L1675" s="71"/>
      <c r="M1675" s="71"/>
      <c r="N1675" s="71"/>
      <c r="O1675" s="71"/>
      <c r="P1675" s="71"/>
      <c r="Q1675" s="71"/>
      <c r="R1675" s="71"/>
      <c r="S1675" s="71"/>
      <c r="T1675" s="71"/>
      <c r="U1675" s="71"/>
      <c r="V1675" s="71"/>
      <c r="W1675" s="71"/>
      <c r="X1675" s="71"/>
      <c r="Y1675" s="71"/>
      <c r="Z1675" s="71"/>
    </row>
    <row r="1676" spans="1:26" ht="12.75">
      <c r="A1676" s="71"/>
      <c r="B1676" s="71"/>
      <c r="C1676" s="71"/>
      <c r="D1676" s="71"/>
      <c r="E1676" s="71"/>
      <c r="F1676" s="71"/>
      <c r="G1676" s="71"/>
      <c r="H1676" s="71"/>
      <c r="I1676" s="71"/>
      <c r="J1676" s="71"/>
      <c r="K1676" s="71"/>
      <c r="L1676" s="71"/>
      <c r="M1676" s="71"/>
      <c r="N1676" s="71"/>
      <c r="O1676" s="71"/>
      <c r="P1676" s="71"/>
      <c r="Q1676" s="71"/>
      <c r="R1676" s="71"/>
      <c r="S1676" s="71"/>
      <c r="T1676" s="71"/>
      <c r="U1676" s="71"/>
      <c r="V1676" s="71"/>
      <c r="W1676" s="71"/>
      <c r="X1676" s="71"/>
      <c r="Y1676" s="71"/>
      <c r="Z1676" s="71"/>
    </row>
    <row r="1677" spans="1:26" ht="12.75">
      <c r="A1677" s="71"/>
      <c r="B1677" s="71"/>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c r="Z1677" s="71"/>
    </row>
    <row r="1678" spans="1:26" ht="12.75">
      <c r="A1678" s="71"/>
      <c r="B1678" s="71"/>
      <c r="C1678" s="71"/>
      <c r="D1678" s="71"/>
      <c r="E1678" s="71"/>
      <c r="F1678" s="71"/>
      <c r="G1678" s="71"/>
      <c r="H1678" s="71"/>
      <c r="I1678" s="71"/>
      <c r="J1678" s="71"/>
      <c r="K1678" s="71"/>
      <c r="L1678" s="71"/>
      <c r="M1678" s="71"/>
      <c r="N1678" s="71"/>
      <c r="O1678" s="71"/>
      <c r="P1678" s="71"/>
      <c r="Q1678" s="71"/>
      <c r="R1678" s="71"/>
      <c r="S1678" s="71"/>
      <c r="T1678" s="71"/>
      <c r="U1678" s="71"/>
      <c r="V1678" s="71"/>
      <c r="W1678" s="71"/>
      <c r="X1678" s="71"/>
      <c r="Y1678" s="71"/>
      <c r="Z1678" s="71"/>
    </row>
    <row r="1679" spans="1:26" ht="12.75">
      <c r="A1679" s="71"/>
      <c r="B1679" s="71"/>
      <c r="C1679" s="71"/>
      <c r="D1679" s="71"/>
      <c r="E1679" s="71"/>
      <c r="F1679" s="71"/>
      <c r="G1679" s="71"/>
      <c r="H1679" s="71"/>
      <c r="I1679" s="71"/>
      <c r="J1679" s="71"/>
      <c r="K1679" s="71"/>
      <c r="L1679" s="71"/>
      <c r="M1679" s="71"/>
      <c r="N1679" s="71"/>
      <c r="O1679" s="71"/>
      <c r="P1679" s="71"/>
      <c r="Q1679" s="71"/>
      <c r="R1679" s="71"/>
      <c r="S1679" s="71"/>
      <c r="T1679" s="71"/>
      <c r="U1679" s="71"/>
      <c r="V1679" s="71"/>
      <c r="W1679" s="71"/>
      <c r="X1679" s="71"/>
      <c r="Y1679" s="71"/>
      <c r="Z1679" s="71"/>
    </row>
    <row r="1680" spans="1:26" ht="12.75">
      <c r="A1680" s="71"/>
      <c r="B1680" s="71"/>
      <c r="C1680" s="71"/>
      <c r="D1680" s="71"/>
      <c r="E1680" s="71"/>
      <c r="F1680" s="71"/>
      <c r="G1680" s="71"/>
      <c r="H1680" s="71"/>
      <c r="I1680" s="71"/>
      <c r="J1680" s="71"/>
      <c r="K1680" s="71"/>
      <c r="L1680" s="71"/>
      <c r="M1680" s="71"/>
      <c r="N1680" s="71"/>
      <c r="O1680" s="71"/>
      <c r="P1680" s="71"/>
      <c r="Q1680" s="71"/>
      <c r="R1680" s="71"/>
      <c r="S1680" s="71"/>
      <c r="T1680" s="71"/>
      <c r="U1680" s="71"/>
      <c r="V1680" s="71"/>
      <c r="W1680" s="71"/>
      <c r="X1680" s="71"/>
      <c r="Y1680" s="71"/>
      <c r="Z1680" s="71"/>
    </row>
    <row r="1681" spans="1:26" ht="12.75">
      <c r="A1681" s="71"/>
      <c r="B1681" s="71"/>
      <c r="C1681" s="71"/>
      <c r="D1681" s="71"/>
      <c r="E1681" s="71"/>
      <c r="F1681" s="71"/>
      <c r="G1681" s="71"/>
      <c r="H1681" s="71"/>
      <c r="I1681" s="71"/>
      <c r="J1681" s="71"/>
      <c r="K1681" s="71"/>
      <c r="L1681" s="71"/>
      <c r="M1681" s="71"/>
      <c r="N1681" s="71"/>
      <c r="O1681" s="71"/>
      <c r="P1681" s="71"/>
      <c r="Q1681" s="71"/>
      <c r="R1681" s="71"/>
      <c r="S1681" s="71"/>
      <c r="T1681" s="71"/>
      <c r="U1681" s="71"/>
      <c r="V1681" s="71"/>
      <c r="W1681" s="71"/>
      <c r="X1681" s="71"/>
      <c r="Y1681" s="71"/>
      <c r="Z1681" s="71"/>
    </row>
    <row r="1682" spans="1:26" ht="12.75">
      <c r="A1682" s="71"/>
      <c r="B1682" s="71"/>
      <c r="C1682" s="71"/>
      <c r="D1682" s="71"/>
      <c r="E1682" s="71"/>
      <c r="F1682" s="71"/>
      <c r="G1682" s="71"/>
      <c r="H1682" s="71"/>
      <c r="I1682" s="71"/>
      <c r="J1682" s="71"/>
      <c r="K1682" s="71"/>
      <c r="L1682" s="71"/>
      <c r="M1682" s="71"/>
      <c r="N1682" s="71"/>
      <c r="O1682" s="71"/>
      <c r="P1682" s="71"/>
      <c r="Q1682" s="71"/>
      <c r="R1682" s="71"/>
      <c r="S1682" s="71"/>
      <c r="T1682" s="71"/>
      <c r="U1682" s="71"/>
      <c r="V1682" s="71"/>
      <c r="W1682" s="71"/>
      <c r="X1682" s="71"/>
      <c r="Y1682" s="71"/>
      <c r="Z1682" s="71"/>
    </row>
    <row r="1683" spans="1:26" ht="12.75">
      <c r="A1683" s="71"/>
      <c r="B1683" s="71"/>
      <c r="C1683" s="71"/>
      <c r="D1683" s="71"/>
      <c r="E1683" s="71"/>
      <c r="F1683" s="71"/>
      <c r="G1683" s="71"/>
      <c r="H1683" s="71"/>
      <c r="I1683" s="71"/>
      <c r="J1683" s="71"/>
      <c r="K1683" s="71"/>
      <c r="L1683" s="71"/>
      <c r="M1683" s="71"/>
      <c r="N1683" s="71"/>
      <c r="O1683" s="71"/>
      <c r="P1683" s="71"/>
      <c r="Q1683" s="71"/>
      <c r="R1683" s="71"/>
      <c r="S1683" s="71"/>
      <c r="T1683" s="71"/>
      <c r="U1683" s="71"/>
      <c r="V1683" s="71"/>
      <c r="W1683" s="71"/>
      <c r="X1683" s="71"/>
      <c r="Y1683" s="71"/>
      <c r="Z1683" s="71"/>
    </row>
    <row r="1684" spans="1:26" ht="12.75">
      <c r="A1684" s="71"/>
      <c r="B1684" s="71"/>
      <c r="C1684" s="71"/>
      <c r="D1684" s="71"/>
      <c r="E1684" s="71"/>
      <c r="F1684" s="71"/>
      <c r="G1684" s="71"/>
      <c r="H1684" s="71"/>
      <c r="I1684" s="71"/>
      <c r="J1684" s="71"/>
      <c r="K1684" s="71"/>
      <c r="L1684" s="71"/>
      <c r="M1684" s="71"/>
      <c r="N1684" s="71"/>
      <c r="O1684" s="71"/>
      <c r="P1684" s="71"/>
      <c r="Q1684" s="71"/>
      <c r="R1684" s="71"/>
      <c r="S1684" s="71"/>
      <c r="T1684" s="71"/>
      <c r="U1684" s="71"/>
      <c r="V1684" s="71"/>
      <c r="W1684" s="71"/>
      <c r="X1684" s="71"/>
      <c r="Y1684" s="71"/>
      <c r="Z1684" s="71"/>
    </row>
    <row r="1685" spans="1:26" ht="12.75">
      <c r="A1685" s="71"/>
      <c r="B1685" s="71"/>
      <c r="C1685" s="71"/>
      <c r="D1685" s="71"/>
      <c r="E1685" s="71"/>
      <c r="F1685" s="71"/>
      <c r="G1685" s="71"/>
      <c r="H1685" s="71"/>
      <c r="I1685" s="71"/>
      <c r="J1685" s="71"/>
      <c r="K1685" s="71"/>
      <c r="L1685" s="71"/>
      <c r="M1685" s="71"/>
      <c r="N1685" s="71"/>
      <c r="O1685" s="71"/>
      <c r="P1685" s="71"/>
      <c r="Q1685" s="71"/>
      <c r="R1685" s="71"/>
      <c r="S1685" s="71"/>
      <c r="T1685" s="71"/>
      <c r="U1685" s="71"/>
      <c r="V1685" s="71"/>
      <c r="W1685" s="71"/>
      <c r="X1685" s="71"/>
      <c r="Y1685" s="71"/>
      <c r="Z1685" s="71"/>
    </row>
    <row r="1686" spans="1:26" ht="12.75">
      <c r="A1686" s="71"/>
      <c r="B1686" s="71"/>
      <c r="C1686" s="71"/>
      <c r="D1686" s="71"/>
      <c r="E1686" s="71"/>
      <c r="F1686" s="71"/>
      <c r="G1686" s="71"/>
      <c r="H1686" s="71"/>
      <c r="I1686" s="71"/>
      <c r="J1686" s="71"/>
      <c r="K1686" s="71"/>
      <c r="L1686" s="71"/>
      <c r="M1686" s="71"/>
      <c r="N1686" s="71"/>
      <c r="O1686" s="71"/>
      <c r="P1686" s="71"/>
      <c r="Q1686" s="71"/>
      <c r="R1686" s="71"/>
      <c r="S1686" s="71"/>
      <c r="T1686" s="71"/>
      <c r="U1686" s="71"/>
      <c r="V1686" s="71"/>
      <c r="W1686" s="71"/>
      <c r="X1686" s="71"/>
      <c r="Y1686" s="71"/>
      <c r="Z1686" s="71"/>
    </row>
    <row r="1687" spans="1:26" ht="12.75">
      <c r="A1687" s="71"/>
      <c r="B1687" s="71"/>
      <c r="C1687" s="71"/>
      <c r="D1687" s="71"/>
      <c r="E1687" s="71"/>
      <c r="F1687" s="71"/>
      <c r="G1687" s="71"/>
      <c r="H1687" s="71"/>
      <c r="I1687" s="71"/>
      <c r="J1687" s="71"/>
      <c r="K1687" s="71"/>
      <c r="L1687" s="71"/>
      <c r="M1687" s="71"/>
      <c r="N1687" s="71"/>
      <c r="O1687" s="71"/>
      <c r="P1687" s="71"/>
      <c r="Q1687" s="71"/>
      <c r="R1687" s="71"/>
      <c r="S1687" s="71"/>
      <c r="T1687" s="71"/>
      <c r="U1687" s="71"/>
      <c r="V1687" s="71"/>
      <c r="W1687" s="71"/>
      <c r="X1687" s="71"/>
      <c r="Y1687" s="71"/>
      <c r="Z1687" s="71"/>
    </row>
    <row r="1688" spans="1:26" ht="12.75">
      <c r="A1688" s="71"/>
      <c r="B1688" s="71"/>
      <c r="C1688" s="71"/>
      <c r="D1688" s="71"/>
      <c r="E1688" s="71"/>
      <c r="F1688" s="71"/>
      <c r="G1688" s="71"/>
      <c r="H1688" s="71"/>
      <c r="I1688" s="71"/>
      <c r="J1688" s="71"/>
      <c r="K1688" s="71"/>
      <c r="L1688" s="71"/>
      <c r="M1688" s="71"/>
      <c r="N1688" s="71"/>
      <c r="O1688" s="71"/>
      <c r="P1688" s="71"/>
      <c r="Q1688" s="71"/>
      <c r="R1688" s="71"/>
      <c r="S1688" s="71"/>
      <c r="T1688" s="71"/>
      <c r="U1688" s="71"/>
      <c r="V1688" s="71"/>
      <c r="W1688" s="71"/>
      <c r="X1688" s="71"/>
      <c r="Y1688" s="71"/>
      <c r="Z1688" s="71"/>
    </row>
    <row r="1689" spans="1:26" ht="12.75">
      <c r="A1689" s="71"/>
      <c r="B1689" s="71"/>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c r="Z1689" s="71"/>
    </row>
    <row r="1690" spans="1:26" ht="12.75">
      <c r="A1690" s="71"/>
      <c r="B1690" s="71"/>
      <c r="C1690" s="71"/>
      <c r="D1690" s="71"/>
      <c r="E1690" s="71"/>
      <c r="F1690" s="71"/>
      <c r="G1690" s="71"/>
      <c r="H1690" s="71"/>
      <c r="I1690" s="71"/>
      <c r="J1690" s="71"/>
      <c r="K1690" s="71"/>
      <c r="L1690" s="71"/>
      <c r="M1690" s="71"/>
      <c r="N1690" s="71"/>
      <c r="O1690" s="71"/>
      <c r="P1690" s="71"/>
      <c r="Q1690" s="71"/>
      <c r="R1690" s="71"/>
      <c r="S1690" s="71"/>
      <c r="T1690" s="71"/>
      <c r="U1690" s="71"/>
      <c r="V1690" s="71"/>
      <c r="W1690" s="71"/>
      <c r="X1690" s="71"/>
      <c r="Y1690" s="71"/>
      <c r="Z1690" s="71"/>
    </row>
    <row r="1691" spans="1:26" ht="12.75">
      <c r="A1691" s="71"/>
      <c r="B1691" s="71"/>
      <c r="C1691" s="71"/>
      <c r="D1691" s="71"/>
      <c r="E1691" s="71"/>
      <c r="F1691" s="71"/>
      <c r="G1691" s="71"/>
      <c r="H1691" s="71"/>
      <c r="I1691" s="71"/>
      <c r="J1691" s="71"/>
      <c r="K1691" s="71"/>
      <c r="L1691" s="71"/>
      <c r="M1691" s="71"/>
      <c r="N1691" s="71"/>
      <c r="O1691" s="71"/>
      <c r="P1691" s="71"/>
      <c r="Q1691" s="71"/>
      <c r="R1691" s="71"/>
      <c r="S1691" s="71"/>
      <c r="T1691" s="71"/>
      <c r="U1691" s="71"/>
      <c r="V1691" s="71"/>
      <c r="W1691" s="71"/>
      <c r="X1691" s="71"/>
      <c r="Y1691" s="71"/>
      <c r="Z1691" s="71"/>
    </row>
    <row r="1692" spans="1:26" ht="12.75">
      <c r="A1692" s="71"/>
      <c r="B1692" s="71"/>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c r="Z1692" s="71"/>
    </row>
    <row r="1693" spans="1:26" ht="12.75">
      <c r="A1693" s="71"/>
      <c r="B1693" s="71"/>
      <c r="C1693" s="71"/>
      <c r="D1693" s="71"/>
      <c r="E1693" s="71"/>
      <c r="F1693" s="71"/>
      <c r="G1693" s="71"/>
      <c r="H1693" s="71"/>
      <c r="I1693" s="71"/>
      <c r="J1693" s="71"/>
      <c r="K1693" s="71"/>
      <c r="L1693" s="71"/>
      <c r="M1693" s="71"/>
      <c r="N1693" s="71"/>
      <c r="O1693" s="71"/>
      <c r="P1693" s="71"/>
      <c r="Q1693" s="71"/>
      <c r="R1693" s="71"/>
      <c r="S1693" s="71"/>
      <c r="T1693" s="71"/>
      <c r="U1693" s="71"/>
      <c r="V1693" s="71"/>
      <c r="W1693" s="71"/>
      <c r="X1693" s="71"/>
      <c r="Y1693" s="71"/>
      <c r="Z1693" s="71"/>
    </row>
    <row r="1694" spans="1:26" ht="12.75">
      <c r="A1694" s="71"/>
      <c r="B1694" s="71"/>
      <c r="C1694" s="71"/>
      <c r="D1694" s="71"/>
      <c r="E1694" s="71"/>
      <c r="F1694" s="71"/>
      <c r="G1694" s="71"/>
      <c r="H1694" s="71"/>
      <c r="I1694" s="71"/>
      <c r="J1694" s="71"/>
      <c r="K1694" s="71"/>
      <c r="L1694" s="71"/>
      <c r="M1694" s="71"/>
      <c r="N1694" s="71"/>
      <c r="O1694" s="71"/>
      <c r="P1694" s="71"/>
      <c r="Q1694" s="71"/>
      <c r="R1694" s="71"/>
      <c r="S1694" s="71"/>
      <c r="T1694" s="71"/>
      <c r="U1694" s="71"/>
      <c r="V1694" s="71"/>
      <c r="W1694" s="71"/>
      <c r="X1694" s="71"/>
      <c r="Y1694" s="71"/>
      <c r="Z1694" s="71"/>
    </row>
    <row r="1695" spans="1:26" ht="12.75">
      <c r="A1695" s="71"/>
      <c r="B1695" s="71"/>
      <c r="C1695" s="71"/>
      <c r="D1695" s="71"/>
      <c r="E1695" s="71"/>
      <c r="F1695" s="71"/>
      <c r="G1695" s="71"/>
      <c r="H1695" s="71"/>
      <c r="I1695" s="71"/>
      <c r="J1695" s="71"/>
      <c r="K1695" s="71"/>
      <c r="L1695" s="71"/>
      <c r="M1695" s="71"/>
      <c r="N1695" s="71"/>
      <c r="O1695" s="71"/>
      <c r="P1695" s="71"/>
      <c r="Q1695" s="71"/>
      <c r="R1695" s="71"/>
      <c r="S1695" s="71"/>
      <c r="T1695" s="71"/>
      <c r="U1695" s="71"/>
      <c r="V1695" s="71"/>
      <c r="W1695" s="71"/>
      <c r="X1695" s="71"/>
      <c r="Y1695" s="71"/>
      <c r="Z1695" s="71"/>
    </row>
    <row r="1696" spans="1:26" ht="12.75">
      <c r="A1696" s="71"/>
      <c r="B1696" s="71"/>
      <c r="C1696" s="71"/>
      <c r="D1696" s="71"/>
      <c r="E1696" s="71"/>
      <c r="F1696" s="71"/>
      <c r="G1696" s="71"/>
      <c r="H1696" s="71"/>
      <c r="I1696" s="71"/>
      <c r="J1696" s="71"/>
      <c r="K1696" s="71"/>
      <c r="L1696" s="71"/>
      <c r="M1696" s="71"/>
      <c r="N1696" s="71"/>
      <c r="O1696" s="71"/>
      <c r="P1696" s="71"/>
      <c r="Q1696" s="71"/>
      <c r="R1696" s="71"/>
      <c r="S1696" s="71"/>
      <c r="T1696" s="71"/>
      <c r="U1696" s="71"/>
      <c r="V1696" s="71"/>
      <c r="W1696" s="71"/>
      <c r="X1696" s="71"/>
      <c r="Y1696" s="71"/>
      <c r="Z1696" s="71"/>
    </row>
    <row r="1697" spans="1:26" ht="12.75">
      <c r="A1697" s="71"/>
      <c r="B1697" s="71"/>
      <c r="C1697" s="71"/>
      <c r="D1697" s="71"/>
      <c r="E1697" s="71"/>
      <c r="F1697" s="71"/>
      <c r="G1697" s="71"/>
      <c r="H1697" s="71"/>
      <c r="I1697" s="71"/>
      <c r="J1697" s="71"/>
      <c r="K1697" s="71"/>
      <c r="L1697" s="71"/>
      <c r="M1697" s="71"/>
      <c r="N1697" s="71"/>
      <c r="O1697" s="71"/>
      <c r="P1697" s="71"/>
      <c r="Q1697" s="71"/>
      <c r="R1697" s="71"/>
      <c r="S1697" s="71"/>
      <c r="T1697" s="71"/>
      <c r="U1697" s="71"/>
      <c r="V1697" s="71"/>
      <c r="W1697" s="71"/>
      <c r="X1697" s="71"/>
      <c r="Y1697" s="71"/>
      <c r="Z1697" s="71"/>
    </row>
    <row r="1698" spans="1:26" ht="12.75">
      <c r="A1698" s="71"/>
      <c r="B1698" s="71"/>
      <c r="C1698" s="71"/>
      <c r="D1698" s="71"/>
      <c r="E1698" s="71"/>
      <c r="F1698" s="71"/>
      <c r="G1698" s="71"/>
      <c r="H1698" s="71"/>
      <c r="I1698" s="71"/>
      <c r="J1698" s="71"/>
      <c r="K1698" s="71"/>
      <c r="L1698" s="71"/>
      <c r="M1698" s="71"/>
      <c r="N1698" s="71"/>
      <c r="O1698" s="71"/>
      <c r="P1698" s="71"/>
      <c r="Q1698" s="71"/>
      <c r="R1698" s="71"/>
      <c r="S1698" s="71"/>
      <c r="T1698" s="71"/>
      <c r="U1698" s="71"/>
      <c r="V1698" s="71"/>
      <c r="W1698" s="71"/>
      <c r="X1698" s="71"/>
      <c r="Y1698" s="71"/>
      <c r="Z1698" s="71"/>
    </row>
    <row r="1699" spans="1:26" ht="12.75">
      <c r="A1699" s="71"/>
      <c r="B1699" s="71"/>
      <c r="C1699" s="71"/>
      <c r="D1699" s="71"/>
      <c r="E1699" s="71"/>
      <c r="F1699" s="71"/>
      <c r="G1699" s="71"/>
      <c r="H1699" s="71"/>
      <c r="I1699" s="71"/>
      <c r="J1699" s="71"/>
      <c r="K1699" s="71"/>
      <c r="L1699" s="71"/>
      <c r="M1699" s="71"/>
      <c r="N1699" s="71"/>
      <c r="O1699" s="71"/>
      <c r="P1699" s="71"/>
      <c r="Q1699" s="71"/>
      <c r="R1699" s="71"/>
      <c r="S1699" s="71"/>
      <c r="T1699" s="71"/>
      <c r="U1699" s="71"/>
      <c r="V1699" s="71"/>
      <c r="W1699" s="71"/>
      <c r="X1699" s="71"/>
      <c r="Y1699" s="71"/>
      <c r="Z1699" s="71"/>
    </row>
    <row r="1700" spans="1:26" ht="12.75">
      <c r="A1700" s="71"/>
      <c r="B1700" s="71"/>
      <c r="C1700" s="71"/>
      <c r="D1700" s="71"/>
      <c r="E1700" s="71"/>
      <c r="F1700" s="71"/>
      <c r="G1700" s="71"/>
      <c r="H1700" s="71"/>
      <c r="I1700" s="71"/>
      <c r="J1700" s="71"/>
      <c r="K1700" s="71"/>
      <c r="L1700" s="71"/>
      <c r="M1700" s="71"/>
      <c r="N1700" s="71"/>
      <c r="O1700" s="71"/>
      <c r="P1700" s="71"/>
      <c r="Q1700" s="71"/>
      <c r="R1700" s="71"/>
      <c r="S1700" s="71"/>
      <c r="T1700" s="71"/>
      <c r="U1700" s="71"/>
      <c r="V1700" s="71"/>
      <c r="W1700" s="71"/>
      <c r="X1700" s="71"/>
      <c r="Y1700" s="71"/>
      <c r="Z1700" s="71"/>
    </row>
    <row r="1701" spans="1:26" ht="12.75">
      <c r="A1701" s="71"/>
      <c r="B1701" s="71"/>
      <c r="C1701" s="71"/>
      <c r="D1701" s="71"/>
      <c r="E1701" s="71"/>
      <c r="F1701" s="71"/>
      <c r="G1701" s="71"/>
      <c r="H1701" s="71"/>
      <c r="I1701" s="71"/>
      <c r="J1701" s="71"/>
      <c r="K1701" s="71"/>
      <c r="L1701" s="71"/>
      <c r="M1701" s="71"/>
      <c r="N1701" s="71"/>
      <c r="O1701" s="71"/>
      <c r="P1701" s="71"/>
      <c r="Q1701" s="71"/>
      <c r="R1701" s="71"/>
      <c r="S1701" s="71"/>
      <c r="T1701" s="71"/>
      <c r="U1701" s="71"/>
      <c r="V1701" s="71"/>
      <c r="W1701" s="71"/>
      <c r="X1701" s="71"/>
      <c r="Y1701" s="71"/>
      <c r="Z1701" s="71"/>
    </row>
    <row r="1702" spans="1:26" ht="12.75">
      <c r="A1702" s="71"/>
      <c r="B1702" s="71"/>
      <c r="C1702" s="71"/>
      <c r="D1702" s="71"/>
      <c r="E1702" s="71"/>
      <c r="F1702" s="71"/>
      <c r="G1702" s="71"/>
      <c r="H1702" s="71"/>
      <c r="I1702" s="71"/>
      <c r="J1702" s="71"/>
      <c r="K1702" s="71"/>
      <c r="L1702" s="71"/>
      <c r="M1702" s="71"/>
      <c r="N1702" s="71"/>
      <c r="O1702" s="71"/>
      <c r="P1702" s="71"/>
      <c r="Q1702" s="71"/>
      <c r="R1702" s="71"/>
      <c r="S1702" s="71"/>
      <c r="T1702" s="71"/>
      <c r="U1702" s="71"/>
      <c r="V1702" s="71"/>
      <c r="W1702" s="71"/>
      <c r="X1702" s="71"/>
      <c r="Y1702" s="71"/>
      <c r="Z1702" s="71"/>
    </row>
    <row r="1703" spans="1:26" ht="12.75">
      <c r="A1703" s="71"/>
      <c r="B1703" s="71"/>
      <c r="C1703" s="71"/>
      <c r="D1703" s="71"/>
      <c r="E1703" s="71"/>
      <c r="F1703" s="71"/>
      <c r="G1703" s="71"/>
      <c r="H1703" s="71"/>
      <c r="I1703" s="71"/>
      <c r="J1703" s="71"/>
      <c r="K1703" s="71"/>
      <c r="L1703" s="71"/>
      <c r="M1703" s="71"/>
      <c r="N1703" s="71"/>
      <c r="O1703" s="71"/>
      <c r="P1703" s="71"/>
      <c r="Q1703" s="71"/>
      <c r="R1703" s="71"/>
      <c r="S1703" s="71"/>
      <c r="T1703" s="71"/>
      <c r="U1703" s="71"/>
      <c r="V1703" s="71"/>
      <c r="W1703" s="71"/>
      <c r="X1703" s="71"/>
      <c r="Y1703" s="71"/>
      <c r="Z1703" s="71"/>
    </row>
    <row r="1704" spans="1:26" ht="12.75">
      <c r="A1704" s="71"/>
      <c r="B1704" s="71"/>
      <c r="C1704" s="71"/>
      <c r="D1704" s="71"/>
      <c r="E1704" s="71"/>
      <c r="F1704" s="71"/>
      <c r="G1704" s="71"/>
      <c r="H1704" s="71"/>
      <c r="I1704" s="71"/>
      <c r="J1704" s="71"/>
      <c r="K1704" s="71"/>
      <c r="L1704" s="71"/>
      <c r="M1704" s="71"/>
      <c r="N1704" s="71"/>
      <c r="O1704" s="71"/>
      <c r="P1704" s="71"/>
      <c r="Q1704" s="71"/>
      <c r="R1704" s="71"/>
      <c r="S1704" s="71"/>
      <c r="T1704" s="71"/>
      <c r="U1704" s="71"/>
      <c r="V1704" s="71"/>
      <c r="W1704" s="71"/>
      <c r="X1704" s="71"/>
      <c r="Y1704" s="71"/>
      <c r="Z1704" s="71"/>
    </row>
    <row r="1705" spans="1:26" ht="12.75">
      <c r="A1705" s="71"/>
      <c r="B1705" s="71"/>
      <c r="C1705" s="71"/>
      <c r="D1705" s="71"/>
      <c r="E1705" s="71"/>
      <c r="F1705" s="71"/>
      <c r="G1705" s="71"/>
      <c r="H1705" s="71"/>
      <c r="I1705" s="71"/>
      <c r="J1705" s="71"/>
      <c r="K1705" s="71"/>
      <c r="L1705" s="71"/>
      <c r="M1705" s="71"/>
      <c r="N1705" s="71"/>
      <c r="O1705" s="71"/>
      <c r="P1705" s="71"/>
      <c r="Q1705" s="71"/>
      <c r="R1705" s="71"/>
      <c r="S1705" s="71"/>
      <c r="T1705" s="71"/>
      <c r="U1705" s="71"/>
      <c r="V1705" s="71"/>
      <c r="W1705" s="71"/>
      <c r="X1705" s="71"/>
      <c r="Y1705" s="71"/>
      <c r="Z1705" s="71"/>
    </row>
    <row r="1706" spans="1:26" ht="12.75">
      <c r="A1706" s="71"/>
      <c r="B1706" s="71"/>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c r="Z1706" s="71"/>
    </row>
    <row r="1707" spans="1:26" ht="12.75">
      <c r="A1707" s="71"/>
      <c r="B1707" s="71"/>
      <c r="C1707" s="71"/>
      <c r="D1707" s="71"/>
      <c r="E1707" s="71"/>
      <c r="F1707" s="71"/>
      <c r="G1707" s="71"/>
      <c r="H1707" s="71"/>
      <c r="I1707" s="71"/>
      <c r="J1707" s="71"/>
      <c r="K1707" s="71"/>
      <c r="L1707" s="71"/>
      <c r="M1707" s="71"/>
      <c r="N1707" s="71"/>
      <c r="O1707" s="71"/>
      <c r="P1707" s="71"/>
      <c r="Q1707" s="71"/>
      <c r="R1707" s="71"/>
      <c r="S1707" s="71"/>
      <c r="T1707" s="71"/>
      <c r="U1707" s="71"/>
      <c r="V1707" s="71"/>
      <c r="W1707" s="71"/>
      <c r="X1707" s="71"/>
      <c r="Y1707" s="71"/>
      <c r="Z1707" s="71"/>
    </row>
    <row r="1708" spans="1:26" ht="12.75">
      <c r="A1708" s="71"/>
      <c r="B1708" s="71"/>
      <c r="C1708" s="71"/>
      <c r="D1708" s="71"/>
      <c r="E1708" s="71"/>
      <c r="F1708" s="71"/>
      <c r="G1708" s="71"/>
      <c r="H1708" s="71"/>
      <c r="I1708" s="71"/>
      <c r="J1708" s="71"/>
      <c r="K1708" s="71"/>
      <c r="L1708" s="71"/>
      <c r="M1708" s="71"/>
      <c r="N1708" s="71"/>
      <c r="O1708" s="71"/>
      <c r="P1708" s="71"/>
      <c r="Q1708" s="71"/>
      <c r="R1708" s="71"/>
      <c r="S1708" s="71"/>
      <c r="T1708" s="71"/>
      <c r="U1708" s="71"/>
      <c r="V1708" s="71"/>
      <c r="W1708" s="71"/>
      <c r="X1708" s="71"/>
      <c r="Y1708" s="71"/>
      <c r="Z1708" s="71"/>
    </row>
    <row r="1709" spans="1:26" ht="12.75">
      <c r="A1709" s="71"/>
      <c r="B1709" s="71"/>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c r="Z1709" s="71"/>
    </row>
    <row r="1710" spans="1:26" ht="12.75">
      <c r="A1710" s="71"/>
      <c r="B1710" s="71"/>
      <c r="C1710" s="71"/>
      <c r="D1710" s="71"/>
      <c r="E1710" s="71"/>
      <c r="F1710" s="71"/>
      <c r="G1710" s="71"/>
      <c r="H1710" s="71"/>
      <c r="I1710" s="71"/>
      <c r="J1710" s="71"/>
      <c r="K1710" s="71"/>
      <c r="L1710" s="71"/>
      <c r="M1710" s="71"/>
      <c r="N1710" s="71"/>
      <c r="O1710" s="71"/>
      <c r="P1710" s="71"/>
      <c r="Q1710" s="71"/>
      <c r="R1710" s="71"/>
      <c r="S1710" s="71"/>
      <c r="T1710" s="71"/>
      <c r="U1710" s="71"/>
      <c r="V1710" s="71"/>
      <c r="W1710" s="71"/>
      <c r="X1710" s="71"/>
      <c r="Y1710" s="71"/>
      <c r="Z1710" s="71"/>
    </row>
    <row r="1711" spans="1:26" ht="12.75">
      <c r="A1711" s="71"/>
      <c r="B1711" s="71"/>
      <c r="C1711" s="71"/>
      <c r="D1711" s="71"/>
      <c r="E1711" s="71"/>
      <c r="F1711" s="71"/>
      <c r="G1711" s="71"/>
      <c r="H1711" s="71"/>
      <c r="I1711" s="71"/>
      <c r="J1711" s="71"/>
      <c r="K1711" s="71"/>
      <c r="L1711" s="71"/>
      <c r="M1711" s="71"/>
      <c r="N1711" s="71"/>
      <c r="O1711" s="71"/>
      <c r="P1711" s="71"/>
      <c r="Q1711" s="71"/>
      <c r="R1711" s="71"/>
      <c r="S1711" s="71"/>
      <c r="T1711" s="71"/>
      <c r="U1711" s="71"/>
      <c r="V1711" s="71"/>
      <c r="W1711" s="71"/>
      <c r="X1711" s="71"/>
      <c r="Y1711" s="71"/>
      <c r="Z1711" s="71"/>
    </row>
    <row r="1712" spans="1:26" ht="12.75">
      <c r="A1712" s="71"/>
      <c r="B1712" s="71"/>
      <c r="C1712" s="71"/>
      <c r="D1712" s="71"/>
      <c r="E1712" s="71"/>
      <c r="F1712" s="71"/>
      <c r="G1712" s="71"/>
      <c r="H1712" s="71"/>
      <c r="I1712" s="71"/>
      <c r="J1712" s="71"/>
      <c r="K1712" s="71"/>
      <c r="L1712" s="71"/>
      <c r="M1712" s="71"/>
      <c r="N1712" s="71"/>
      <c r="O1712" s="71"/>
      <c r="P1712" s="71"/>
      <c r="Q1712" s="71"/>
      <c r="R1712" s="71"/>
      <c r="S1712" s="71"/>
      <c r="T1712" s="71"/>
      <c r="U1712" s="71"/>
      <c r="V1712" s="71"/>
      <c r="W1712" s="71"/>
      <c r="X1712" s="71"/>
      <c r="Y1712" s="71"/>
      <c r="Z1712" s="71"/>
    </row>
    <row r="1713" spans="1:26" ht="12.75">
      <c r="A1713" s="71"/>
      <c r="B1713" s="71"/>
      <c r="C1713" s="71"/>
      <c r="D1713" s="71"/>
      <c r="E1713" s="71"/>
      <c r="F1713" s="71"/>
      <c r="G1713" s="71"/>
      <c r="H1713" s="71"/>
      <c r="I1713" s="71"/>
      <c r="J1713" s="71"/>
      <c r="K1713" s="71"/>
      <c r="L1713" s="71"/>
      <c r="M1713" s="71"/>
      <c r="N1713" s="71"/>
      <c r="O1713" s="71"/>
      <c r="P1713" s="71"/>
      <c r="Q1713" s="71"/>
      <c r="R1713" s="71"/>
      <c r="S1713" s="71"/>
      <c r="T1713" s="71"/>
      <c r="U1713" s="71"/>
      <c r="V1713" s="71"/>
      <c r="W1713" s="71"/>
      <c r="X1713" s="71"/>
      <c r="Y1713" s="71"/>
      <c r="Z1713" s="71"/>
    </row>
    <row r="1714" spans="1:26" ht="12.75">
      <c r="A1714" s="71"/>
      <c r="B1714" s="71"/>
      <c r="C1714" s="71"/>
      <c r="D1714" s="71"/>
      <c r="E1714" s="71"/>
      <c r="F1714" s="71"/>
      <c r="G1714" s="71"/>
      <c r="H1714" s="71"/>
      <c r="I1714" s="71"/>
      <c r="J1714" s="71"/>
      <c r="K1714" s="71"/>
      <c r="L1714" s="71"/>
      <c r="M1714" s="71"/>
      <c r="N1714" s="71"/>
      <c r="O1714" s="71"/>
      <c r="P1714" s="71"/>
      <c r="Q1714" s="71"/>
      <c r="R1714" s="71"/>
      <c r="S1714" s="71"/>
      <c r="T1714" s="71"/>
      <c r="U1714" s="71"/>
      <c r="V1714" s="71"/>
      <c r="W1714" s="71"/>
      <c r="X1714" s="71"/>
      <c r="Y1714" s="71"/>
      <c r="Z1714" s="71"/>
    </row>
    <row r="1715" spans="1:26" ht="12.75">
      <c r="A1715" s="71"/>
      <c r="B1715" s="71"/>
      <c r="C1715" s="71"/>
      <c r="D1715" s="71"/>
      <c r="E1715" s="71"/>
      <c r="F1715" s="71"/>
      <c r="G1715" s="71"/>
      <c r="H1715" s="71"/>
      <c r="I1715" s="71"/>
      <c r="J1715" s="71"/>
      <c r="K1715" s="71"/>
      <c r="L1715" s="71"/>
      <c r="M1715" s="71"/>
      <c r="N1715" s="71"/>
      <c r="O1715" s="71"/>
      <c r="P1715" s="71"/>
      <c r="Q1715" s="71"/>
      <c r="R1715" s="71"/>
      <c r="S1715" s="71"/>
      <c r="T1715" s="71"/>
      <c r="U1715" s="71"/>
      <c r="V1715" s="71"/>
      <c r="W1715" s="71"/>
      <c r="X1715" s="71"/>
      <c r="Y1715" s="71"/>
      <c r="Z1715" s="71"/>
    </row>
    <row r="1716" spans="1:26" ht="12.75">
      <c r="A1716" s="71"/>
      <c r="B1716" s="71"/>
      <c r="C1716" s="71"/>
      <c r="D1716" s="71"/>
      <c r="E1716" s="71"/>
      <c r="F1716" s="71"/>
      <c r="G1716" s="71"/>
      <c r="H1716" s="71"/>
      <c r="I1716" s="71"/>
      <c r="J1716" s="71"/>
      <c r="K1716" s="71"/>
      <c r="L1716" s="71"/>
      <c r="M1716" s="71"/>
      <c r="N1716" s="71"/>
      <c r="O1716" s="71"/>
      <c r="P1716" s="71"/>
      <c r="Q1716" s="71"/>
      <c r="R1716" s="71"/>
      <c r="S1716" s="71"/>
      <c r="T1716" s="71"/>
      <c r="U1716" s="71"/>
      <c r="V1716" s="71"/>
      <c r="W1716" s="71"/>
      <c r="X1716" s="71"/>
      <c r="Y1716" s="71"/>
      <c r="Z1716" s="71"/>
    </row>
    <row r="1717" spans="1:26" ht="12.75">
      <c r="A1717" s="71"/>
      <c r="B1717" s="71"/>
      <c r="C1717" s="71"/>
      <c r="D1717" s="71"/>
      <c r="E1717" s="71"/>
      <c r="F1717" s="71"/>
      <c r="G1717" s="71"/>
      <c r="H1717" s="71"/>
      <c r="I1717" s="71"/>
      <c r="J1717" s="71"/>
      <c r="K1717" s="71"/>
      <c r="L1717" s="71"/>
      <c r="M1717" s="71"/>
      <c r="N1717" s="71"/>
      <c r="O1717" s="71"/>
      <c r="P1717" s="71"/>
      <c r="Q1717" s="71"/>
      <c r="R1717" s="71"/>
      <c r="S1717" s="71"/>
      <c r="T1717" s="71"/>
      <c r="U1717" s="71"/>
      <c r="V1717" s="71"/>
      <c r="W1717" s="71"/>
      <c r="X1717" s="71"/>
      <c r="Y1717" s="71"/>
      <c r="Z1717" s="71"/>
    </row>
    <row r="1718" spans="1:26" ht="12.75">
      <c r="A1718" s="71"/>
      <c r="B1718" s="71"/>
      <c r="C1718" s="71"/>
      <c r="D1718" s="71"/>
      <c r="E1718" s="71"/>
      <c r="F1718" s="71"/>
      <c r="G1718" s="71"/>
      <c r="H1718" s="71"/>
      <c r="I1718" s="71"/>
      <c r="J1718" s="71"/>
      <c r="K1718" s="71"/>
      <c r="L1718" s="71"/>
      <c r="M1718" s="71"/>
      <c r="N1718" s="71"/>
      <c r="O1718" s="71"/>
      <c r="P1718" s="71"/>
      <c r="Q1718" s="71"/>
      <c r="R1718" s="71"/>
      <c r="S1718" s="71"/>
      <c r="T1718" s="71"/>
      <c r="U1718" s="71"/>
      <c r="V1718" s="71"/>
      <c r="W1718" s="71"/>
      <c r="X1718" s="71"/>
      <c r="Y1718" s="71"/>
      <c r="Z1718" s="71"/>
    </row>
    <row r="1719" spans="1:26" ht="12.75">
      <c r="A1719" s="71"/>
      <c r="B1719" s="71"/>
      <c r="C1719" s="71"/>
      <c r="D1719" s="71"/>
      <c r="E1719" s="71"/>
      <c r="F1719" s="71"/>
      <c r="G1719" s="71"/>
      <c r="H1719" s="71"/>
      <c r="I1719" s="71"/>
      <c r="J1719" s="71"/>
      <c r="K1719" s="71"/>
      <c r="L1719" s="71"/>
      <c r="M1719" s="71"/>
      <c r="N1719" s="71"/>
      <c r="O1719" s="71"/>
      <c r="P1719" s="71"/>
      <c r="Q1719" s="71"/>
      <c r="R1719" s="71"/>
      <c r="S1719" s="71"/>
      <c r="T1719" s="71"/>
      <c r="U1719" s="71"/>
      <c r="V1719" s="71"/>
      <c r="W1719" s="71"/>
      <c r="X1719" s="71"/>
      <c r="Y1719" s="71"/>
      <c r="Z1719" s="71"/>
    </row>
    <row r="1720" spans="1:26" ht="12.75">
      <c r="A1720" s="71"/>
      <c r="B1720" s="71"/>
      <c r="C1720" s="71"/>
      <c r="D1720" s="71"/>
      <c r="E1720" s="71"/>
      <c r="F1720" s="71"/>
      <c r="G1720" s="71"/>
      <c r="H1720" s="71"/>
      <c r="I1720" s="71"/>
      <c r="J1720" s="71"/>
      <c r="K1720" s="71"/>
      <c r="L1720" s="71"/>
      <c r="M1720" s="71"/>
      <c r="N1720" s="71"/>
      <c r="O1720" s="71"/>
      <c r="P1720" s="71"/>
      <c r="Q1720" s="71"/>
      <c r="R1720" s="71"/>
      <c r="S1720" s="71"/>
      <c r="T1720" s="71"/>
      <c r="U1720" s="71"/>
      <c r="V1720" s="71"/>
      <c r="W1720" s="71"/>
      <c r="X1720" s="71"/>
      <c r="Y1720" s="71"/>
      <c r="Z1720" s="71"/>
    </row>
    <row r="1721" spans="1:26" ht="12.75">
      <c r="A1721" s="71"/>
      <c r="B1721" s="71"/>
      <c r="C1721" s="71"/>
      <c r="D1721" s="71"/>
      <c r="E1721" s="71"/>
      <c r="F1721" s="71"/>
      <c r="G1721" s="71"/>
      <c r="H1721" s="71"/>
      <c r="I1721" s="71"/>
      <c r="J1721" s="71"/>
      <c r="K1721" s="71"/>
      <c r="L1721" s="71"/>
      <c r="M1721" s="71"/>
      <c r="N1721" s="71"/>
      <c r="O1721" s="71"/>
      <c r="P1721" s="71"/>
      <c r="Q1721" s="71"/>
      <c r="R1721" s="71"/>
      <c r="S1721" s="71"/>
      <c r="T1721" s="71"/>
      <c r="U1721" s="71"/>
      <c r="V1721" s="71"/>
      <c r="W1721" s="71"/>
      <c r="X1721" s="71"/>
      <c r="Y1721" s="71"/>
      <c r="Z1721" s="71"/>
    </row>
    <row r="1722" spans="1:26" ht="12.75">
      <c r="A1722" s="71"/>
      <c r="B1722" s="71"/>
      <c r="C1722" s="71"/>
      <c r="D1722" s="71"/>
      <c r="E1722" s="71"/>
      <c r="F1722" s="71"/>
      <c r="G1722" s="71"/>
      <c r="H1722" s="71"/>
      <c r="I1722" s="71"/>
      <c r="J1722" s="71"/>
      <c r="K1722" s="71"/>
      <c r="L1722" s="71"/>
      <c r="M1722" s="71"/>
      <c r="N1722" s="71"/>
      <c r="O1722" s="71"/>
      <c r="P1722" s="71"/>
      <c r="Q1722" s="71"/>
      <c r="R1722" s="71"/>
      <c r="S1722" s="71"/>
      <c r="T1722" s="71"/>
      <c r="U1722" s="71"/>
      <c r="V1722" s="71"/>
      <c r="W1722" s="71"/>
      <c r="X1722" s="71"/>
      <c r="Y1722" s="71"/>
      <c r="Z1722" s="71"/>
    </row>
    <row r="1723" spans="1:26" ht="12.75">
      <c r="A1723" s="71"/>
      <c r="B1723" s="71"/>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c r="Z1723" s="71"/>
    </row>
    <row r="1724" spans="1:26" ht="12.75">
      <c r="A1724" s="71"/>
      <c r="B1724" s="71"/>
      <c r="C1724" s="71"/>
      <c r="D1724" s="71"/>
      <c r="E1724" s="71"/>
      <c r="F1724" s="71"/>
      <c r="G1724" s="71"/>
      <c r="H1724" s="71"/>
      <c r="I1724" s="71"/>
      <c r="J1724" s="71"/>
      <c r="K1724" s="71"/>
      <c r="L1724" s="71"/>
      <c r="M1724" s="71"/>
      <c r="N1724" s="71"/>
      <c r="O1724" s="71"/>
      <c r="P1724" s="71"/>
      <c r="Q1724" s="71"/>
      <c r="R1724" s="71"/>
      <c r="S1724" s="71"/>
      <c r="T1724" s="71"/>
      <c r="U1724" s="71"/>
      <c r="V1724" s="71"/>
      <c r="W1724" s="71"/>
      <c r="X1724" s="71"/>
      <c r="Y1724" s="71"/>
      <c r="Z1724" s="71"/>
    </row>
    <row r="1725" spans="1:26" ht="12.75">
      <c r="A1725" s="71"/>
      <c r="B1725" s="71"/>
      <c r="C1725" s="71"/>
      <c r="D1725" s="71"/>
      <c r="E1725" s="71"/>
      <c r="F1725" s="71"/>
      <c r="G1725" s="71"/>
      <c r="H1725" s="71"/>
      <c r="I1725" s="71"/>
      <c r="J1725" s="71"/>
      <c r="K1725" s="71"/>
      <c r="L1725" s="71"/>
      <c r="M1725" s="71"/>
      <c r="N1725" s="71"/>
      <c r="O1725" s="71"/>
      <c r="P1725" s="71"/>
      <c r="Q1725" s="71"/>
      <c r="R1725" s="71"/>
      <c r="S1725" s="71"/>
      <c r="T1725" s="71"/>
      <c r="U1725" s="71"/>
      <c r="V1725" s="71"/>
      <c r="W1725" s="71"/>
      <c r="X1725" s="71"/>
      <c r="Y1725" s="71"/>
      <c r="Z1725" s="71"/>
    </row>
    <row r="1726" spans="1:26" ht="12.75">
      <c r="A1726" s="71"/>
      <c r="B1726" s="71"/>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c r="Z1726" s="71"/>
    </row>
    <row r="1727" spans="1:26" ht="12.75">
      <c r="A1727" s="71"/>
      <c r="B1727" s="71"/>
      <c r="C1727" s="71"/>
      <c r="D1727" s="71"/>
      <c r="E1727" s="71"/>
      <c r="F1727" s="71"/>
      <c r="G1727" s="71"/>
      <c r="H1727" s="71"/>
      <c r="I1727" s="71"/>
      <c r="J1727" s="71"/>
      <c r="K1727" s="71"/>
      <c r="L1727" s="71"/>
      <c r="M1727" s="71"/>
      <c r="N1727" s="71"/>
      <c r="O1727" s="71"/>
      <c r="P1727" s="71"/>
      <c r="Q1727" s="71"/>
      <c r="R1727" s="71"/>
      <c r="S1727" s="71"/>
      <c r="T1727" s="71"/>
      <c r="U1727" s="71"/>
      <c r="V1727" s="71"/>
      <c r="W1727" s="71"/>
      <c r="X1727" s="71"/>
      <c r="Y1727" s="71"/>
      <c r="Z1727" s="71"/>
    </row>
    <row r="1728" spans="1:26" ht="12.75">
      <c r="A1728" s="71"/>
      <c r="B1728" s="71"/>
      <c r="C1728" s="71"/>
      <c r="D1728" s="71"/>
      <c r="E1728" s="71"/>
      <c r="F1728" s="71"/>
      <c r="G1728" s="71"/>
      <c r="H1728" s="71"/>
      <c r="I1728" s="71"/>
      <c r="J1728" s="71"/>
      <c r="K1728" s="71"/>
      <c r="L1728" s="71"/>
      <c r="M1728" s="71"/>
      <c r="N1728" s="71"/>
      <c r="O1728" s="71"/>
      <c r="P1728" s="71"/>
      <c r="Q1728" s="71"/>
      <c r="R1728" s="71"/>
      <c r="S1728" s="71"/>
      <c r="T1728" s="71"/>
      <c r="U1728" s="71"/>
      <c r="V1728" s="71"/>
      <c r="W1728" s="71"/>
      <c r="X1728" s="71"/>
      <c r="Y1728" s="71"/>
      <c r="Z1728" s="71"/>
    </row>
    <row r="1729" spans="1:26" ht="12.75">
      <c r="A1729" s="71"/>
      <c r="B1729" s="71"/>
      <c r="C1729" s="71"/>
      <c r="D1729" s="71"/>
      <c r="E1729" s="71"/>
      <c r="F1729" s="71"/>
      <c r="G1729" s="71"/>
      <c r="H1729" s="71"/>
      <c r="I1729" s="71"/>
      <c r="J1729" s="71"/>
      <c r="K1729" s="71"/>
      <c r="L1729" s="71"/>
      <c r="M1729" s="71"/>
      <c r="N1729" s="71"/>
      <c r="O1729" s="71"/>
      <c r="P1729" s="71"/>
      <c r="Q1729" s="71"/>
      <c r="R1729" s="71"/>
      <c r="S1729" s="71"/>
      <c r="T1729" s="71"/>
      <c r="U1729" s="71"/>
      <c r="V1729" s="71"/>
      <c r="W1729" s="71"/>
      <c r="X1729" s="71"/>
      <c r="Y1729" s="71"/>
      <c r="Z1729" s="71"/>
    </row>
    <row r="1730" spans="1:26" ht="12.75">
      <c r="A1730" s="71"/>
      <c r="B1730" s="71"/>
      <c r="C1730" s="71"/>
      <c r="D1730" s="71"/>
      <c r="E1730" s="71"/>
      <c r="F1730" s="71"/>
      <c r="G1730" s="71"/>
      <c r="H1730" s="71"/>
      <c r="I1730" s="71"/>
      <c r="J1730" s="71"/>
      <c r="K1730" s="71"/>
      <c r="L1730" s="71"/>
      <c r="M1730" s="71"/>
      <c r="N1730" s="71"/>
      <c r="O1730" s="71"/>
      <c r="P1730" s="71"/>
      <c r="Q1730" s="71"/>
      <c r="R1730" s="71"/>
      <c r="S1730" s="71"/>
      <c r="T1730" s="71"/>
      <c r="U1730" s="71"/>
      <c r="V1730" s="71"/>
      <c r="W1730" s="71"/>
      <c r="X1730" s="71"/>
      <c r="Y1730" s="71"/>
      <c r="Z1730" s="71"/>
    </row>
    <row r="1731" spans="1:26" ht="12.75">
      <c r="A1731" s="71"/>
      <c r="B1731" s="71"/>
      <c r="C1731" s="71"/>
      <c r="D1731" s="71"/>
      <c r="E1731" s="71"/>
      <c r="F1731" s="71"/>
      <c r="G1731" s="71"/>
      <c r="H1731" s="71"/>
      <c r="I1731" s="71"/>
      <c r="J1731" s="71"/>
      <c r="K1731" s="71"/>
      <c r="L1731" s="71"/>
      <c r="M1731" s="71"/>
      <c r="N1731" s="71"/>
      <c r="O1731" s="71"/>
      <c r="P1731" s="71"/>
      <c r="Q1731" s="71"/>
      <c r="R1731" s="71"/>
      <c r="S1731" s="71"/>
      <c r="T1731" s="71"/>
      <c r="U1731" s="71"/>
      <c r="V1731" s="71"/>
      <c r="W1731" s="71"/>
      <c r="X1731" s="71"/>
      <c r="Y1731" s="71"/>
      <c r="Z1731" s="71"/>
    </row>
    <row r="1732" spans="1:26" ht="12.75">
      <c r="A1732" s="71"/>
      <c r="B1732" s="71"/>
      <c r="C1732" s="71"/>
      <c r="D1732" s="71"/>
      <c r="E1732" s="71"/>
      <c r="F1732" s="71"/>
      <c r="G1732" s="71"/>
      <c r="H1732" s="71"/>
      <c r="I1732" s="71"/>
      <c r="J1732" s="71"/>
      <c r="K1732" s="71"/>
      <c r="L1732" s="71"/>
      <c r="M1732" s="71"/>
      <c r="N1732" s="71"/>
      <c r="O1732" s="71"/>
      <c r="P1732" s="71"/>
      <c r="Q1732" s="71"/>
      <c r="R1732" s="71"/>
      <c r="S1732" s="71"/>
      <c r="T1732" s="71"/>
      <c r="U1732" s="71"/>
      <c r="V1732" s="71"/>
      <c r="W1732" s="71"/>
      <c r="X1732" s="71"/>
      <c r="Y1732" s="71"/>
      <c r="Z1732" s="71"/>
    </row>
    <row r="1733" spans="1:26" ht="12.75">
      <c r="A1733" s="71"/>
      <c r="B1733" s="71"/>
      <c r="C1733" s="71"/>
      <c r="D1733" s="71"/>
      <c r="E1733" s="71"/>
      <c r="F1733" s="71"/>
      <c r="G1733" s="71"/>
      <c r="H1733" s="71"/>
      <c r="I1733" s="71"/>
      <c r="J1733" s="71"/>
      <c r="K1733" s="71"/>
      <c r="L1733" s="71"/>
      <c r="M1733" s="71"/>
      <c r="N1733" s="71"/>
      <c r="O1733" s="71"/>
      <c r="P1733" s="71"/>
      <c r="Q1733" s="71"/>
      <c r="R1733" s="71"/>
      <c r="S1733" s="71"/>
      <c r="T1733" s="71"/>
      <c r="U1733" s="71"/>
      <c r="V1733" s="71"/>
      <c r="W1733" s="71"/>
      <c r="X1733" s="71"/>
      <c r="Y1733" s="71"/>
      <c r="Z1733" s="71"/>
    </row>
    <row r="1734" spans="1:26" ht="12.75">
      <c r="A1734" s="71"/>
      <c r="B1734" s="71"/>
      <c r="C1734" s="71"/>
      <c r="D1734" s="71"/>
      <c r="E1734" s="71"/>
      <c r="F1734" s="71"/>
      <c r="G1734" s="71"/>
      <c r="H1734" s="71"/>
      <c r="I1734" s="71"/>
      <c r="J1734" s="71"/>
      <c r="K1734" s="71"/>
      <c r="L1734" s="71"/>
      <c r="M1734" s="71"/>
      <c r="N1734" s="71"/>
      <c r="O1734" s="71"/>
      <c r="P1734" s="71"/>
      <c r="Q1734" s="71"/>
      <c r="R1734" s="71"/>
      <c r="S1734" s="71"/>
      <c r="T1734" s="71"/>
      <c r="U1734" s="71"/>
      <c r="V1734" s="71"/>
      <c r="W1734" s="71"/>
      <c r="X1734" s="71"/>
      <c r="Y1734" s="71"/>
      <c r="Z1734" s="71"/>
    </row>
    <row r="1735" spans="1:26" ht="12.75">
      <c r="A1735" s="71"/>
      <c r="B1735" s="71"/>
      <c r="C1735" s="71"/>
      <c r="D1735" s="71"/>
      <c r="E1735" s="71"/>
      <c r="F1735" s="71"/>
      <c r="G1735" s="71"/>
      <c r="H1735" s="71"/>
      <c r="I1735" s="71"/>
      <c r="J1735" s="71"/>
      <c r="K1735" s="71"/>
      <c r="L1735" s="71"/>
      <c r="M1735" s="71"/>
      <c r="N1735" s="71"/>
      <c r="O1735" s="71"/>
      <c r="P1735" s="71"/>
      <c r="Q1735" s="71"/>
      <c r="R1735" s="71"/>
      <c r="S1735" s="71"/>
      <c r="T1735" s="71"/>
      <c r="U1735" s="71"/>
      <c r="V1735" s="71"/>
      <c r="W1735" s="71"/>
      <c r="X1735" s="71"/>
      <c r="Y1735" s="71"/>
      <c r="Z1735" s="71"/>
    </row>
    <row r="1736" spans="1:26" ht="12.75">
      <c r="A1736" s="71"/>
      <c r="B1736" s="71"/>
      <c r="C1736" s="71"/>
      <c r="D1736" s="71"/>
      <c r="E1736" s="71"/>
      <c r="F1736" s="71"/>
      <c r="G1736" s="71"/>
      <c r="H1736" s="71"/>
      <c r="I1736" s="71"/>
      <c r="J1736" s="71"/>
      <c r="K1736" s="71"/>
      <c r="L1736" s="71"/>
      <c r="M1736" s="71"/>
      <c r="N1736" s="71"/>
      <c r="O1736" s="71"/>
      <c r="P1736" s="71"/>
      <c r="Q1736" s="71"/>
      <c r="R1736" s="71"/>
      <c r="S1736" s="71"/>
      <c r="T1736" s="71"/>
      <c r="U1736" s="71"/>
      <c r="V1736" s="71"/>
      <c r="W1736" s="71"/>
      <c r="X1736" s="71"/>
      <c r="Y1736" s="71"/>
      <c r="Z1736" s="71"/>
    </row>
    <row r="1737" spans="1:26" ht="12.75">
      <c r="A1737" s="71"/>
      <c r="B1737" s="71"/>
      <c r="C1737" s="71"/>
      <c r="D1737" s="71"/>
      <c r="E1737" s="71"/>
      <c r="F1737" s="71"/>
      <c r="G1737" s="71"/>
      <c r="H1737" s="71"/>
      <c r="I1737" s="71"/>
      <c r="J1737" s="71"/>
      <c r="K1737" s="71"/>
      <c r="L1737" s="71"/>
      <c r="M1737" s="71"/>
      <c r="N1737" s="71"/>
      <c r="O1737" s="71"/>
      <c r="P1737" s="71"/>
      <c r="Q1737" s="71"/>
      <c r="R1737" s="71"/>
      <c r="S1737" s="71"/>
      <c r="T1737" s="71"/>
      <c r="U1737" s="71"/>
      <c r="V1737" s="71"/>
      <c r="W1737" s="71"/>
      <c r="X1737" s="71"/>
      <c r="Y1737" s="71"/>
      <c r="Z1737" s="71"/>
    </row>
    <row r="1738" spans="1:26" ht="12.75">
      <c r="A1738" s="71"/>
      <c r="B1738" s="71"/>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c r="Z1738" s="71"/>
    </row>
    <row r="1739" spans="1:26" ht="12.75">
      <c r="A1739" s="71"/>
      <c r="B1739" s="71"/>
      <c r="C1739" s="71"/>
      <c r="D1739" s="71"/>
      <c r="E1739" s="71"/>
      <c r="F1739" s="71"/>
      <c r="G1739" s="71"/>
      <c r="H1739" s="71"/>
      <c r="I1739" s="71"/>
      <c r="J1739" s="71"/>
      <c r="K1739" s="71"/>
      <c r="L1739" s="71"/>
      <c r="M1739" s="71"/>
      <c r="N1739" s="71"/>
      <c r="O1739" s="71"/>
      <c r="P1739" s="71"/>
      <c r="Q1739" s="71"/>
      <c r="R1739" s="71"/>
      <c r="S1739" s="71"/>
      <c r="T1739" s="71"/>
      <c r="U1739" s="71"/>
      <c r="V1739" s="71"/>
      <c r="W1739" s="71"/>
      <c r="X1739" s="71"/>
      <c r="Y1739" s="71"/>
      <c r="Z1739" s="71"/>
    </row>
    <row r="1740" spans="1:26" ht="12.75">
      <c r="A1740" s="71"/>
      <c r="B1740" s="71"/>
      <c r="C1740" s="71"/>
      <c r="D1740" s="71"/>
      <c r="E1740" s="71"/>
      <c r="F1740" s="71"/>
      <c r="G1740" s="71"/>
      <c r="H1740" s="71"/>
      <c r="I1740" s="71"/>
      <c r="J1740" s="71"/>
      <c r="K1740" s="71"/>
      <c r="L1740" s="71"/>
      <c r="M1740" s="71"/>
      <c r="N1740" s="71"/>
      <c r="O1740" s="71"/>
      <c r="P1740" s="71"/>
      <c r="Q1740" s="71"/>
      <c r="R1740" s="71"/>
      <c r="S1740" s="71"/>
      <c r="T1740" s="71"/>
      <c r="U1740" s="71"/>
      <c r="V1740" s="71"/>
      <c r="W1740" s="71"/>
      <c r="X1740" s="71"/>
      <c r="Y1740" s="71"/>
      <c r="Z1740" s="71"/>
    </row>
    <row r="1741" spans="1:26" ht="12.75">
      <c r="A1741" s="71"/>
      <c r="B1741" s="71"/>
      <c r="C1741" s="71"/>
      <c r="D1741" s="71"/>
      <c r="E1741" s="71"/>
      <c r="F1741" s="71"/>
      <c r="G1741" s="71"/>
      <c r="H1741" s="71"/>
      <c r="I1741" s="71"/>
      <c r="J1741" s="71"/>
      <c r="K1741" s="71"/>
      <c r="L1741" s="71"/>
      <c r="M1741" s="71"/>
      <c r="N1741" s="71"/>
      <c r="O1741" s="71"/>
      <c r="P1741" s="71"/>
      <c r="Q1741" s="71"/>
      <c r="R1741" s="71"/>
      <c r="S1741" s="71"/>
      <c r="T1741" s="71"/>
      <c r="U1741" s="71"/>
      <c r="V1741" s="71"/>
      <c r="W1741" s="71"/>
      <c r="X1741" s="71"/>
      <c r="Y1741" s="71"/>
      <c r="Z1741" s="71"/>
    </row>
    <row r="1742" spans="1:26" ht="12.75">
      <c r="A1742" s="71"/>
      <c r="B1742" s="71"/>
      <c r="C1742" s="71"/>
      <c r="D1742" s="71"/>
      <c r="E1742" s="71"/>
      <c r="F1742" s="71"/>
      <c r="G1742" s="71"/>
      <c r="H1742" s="71"/>
      <c r="I1742" s="71"/>
      <c r="J1742" s="71"/>
      <c r="K1742" s="71"/>
      <c r="L1742" s="71"/>
      <c r="M1742" s="71"/>
      <c r="N1742" s="71"/>
      <c r="O1742" s="71"/>
      <c r="P1742" s="71"/>
      <c r="Q1742" s="71"/>
      <c r="R1742" s="71"/>
      <c r="S1742" s="71"/>
      <c r="T1742" s="71"/>
      <c r="U1742" s="71"/>
      <c r="V1742" s="71"/>
      <c r="W1742" s="71"/>
      <c r="X1742" s="71"/>
      <c r="Y1742" s="71"/>
      <c r="Z1742" s="71"/>
    </row>
    <row r="1743" spans="1:26" ht="12.75">
      <c r="A1743" s="71"/>
      <c r="B1743" s="71"/>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c r="Z1743" s="71"/>
    </row>
    <row r="1744" spans="1:26" ht="12.75">
      <c r="A1744" s="71"/>
      <c r="B1744" s="71"/>
      <c r="C1744" s="71"/>
      <c r="D1744" s="71"/>
      <c r="E1744" s="71"/>
      <c r="F1744" s="71"/>
      <c r="G1744" s="71"/>
      <c r="H1744" s="71"/>
      <c r="I1744" s="71"/>
      <c r="J1744" s="71"/>
      <c r="K1744" s="71"/>
      <c r="L1744" s="71"/>
      <c r="M1744" s="71"/>
      <c r="N1744" s="71"/>
      <c r="O1744" s="71"/>
      <c r="P1744" s="71"/>
      <c r="Q1744" s="71"/>
      <c r="R1744" s="71"/>
      <c r="S1744" s="71"/>
      <c r="T1744" s="71"/>
      <c r="U1744" s="71"/>
      <c r="V1744" s="71"/>
      <c r="W1744" s="71"/>
      <c r="X1744" s="71"/>
      <c r="Y1744" s="71"/>
      <c r="Z1744" s="71"/>
    </row>
    <row r="1745" spans="1:26" ht="12.75">
      <c r="A1745" s="71"/>
      <c r="B1745" s="71"/>
      <c r="C1745" s="71"/>
      <c r="D1745" s="71"/>
      <c r="E1745" s="71"/>
      <c r="F1745" s="71"/>
      <c r="G1745" s="71"/>
      <c r="H1745" s="71"/>
      <c r="I1745" s="71"/>
      <c r="J1745" s="71"/>
      <c r="K1745" s="71"/>
      <c r="L1745" s="71"/>
      <c r="M1745" s="71"/>
      <c r="N1745" s="71"/>
      <c r="O1745" s="71"/>
      <c r="P1745" s="71"/>
      <c r="Q1745" s="71"/>
      <c r="R1745" s="71"/>
      <c r="S1745" s="71"/>
      <c r="T1745" s="71"/>
      <c r="U1745" s="71"/>
      <c r="V1745" s="71"/>
      <c r="W1745" s="71"/>
      <c r="X1745" s="71"/>
      <c r="Y1745" s="71"/>
      <c r="Z1745" s="71"/>
    </row>
    <row r="1746" spans="1:26" ht="12.75">
      <c r="A1746" s="71"/>
      <c r="B1746" s="71"/>
      <c r="C1746" s="71"/>
      <c r="D1746" s="71"/>
      <c r="E1746" s="71"/>
      <c r="F1746" s="71"/>
      <c r="G1746" s="71"/>
      <c r="H1746" s="71"/>
      <c r="I1746" s="71"/>
      <c r="J1746" s="71"/>
      <c r="K1746" s="71"/>
      <c r="L1746" s="71"/>
      <c r="M1746" s="71"/>
      <c r="N1746" s="71"/>
      <c r="O1746" s="71"/>
      <c r="P1746" s="71"/>
      <c r="Q1746" s="71"/>
      <c r="R1746" s="71"/>
      <c r="S1746" s="71"/>
      <c r="T1746" s="71"/>
      <c r="U1746" s="71"/>
      <c r="V1746" s="71"/>
      <c r="W1746" s="71"/>
      <c r="X1746" s="71"/>
      <c r="Y1746" s="71"/>
      <c r="Z1746" s="71"/>
    </row>
    <row r="1747" spans="1:26" ht="12.75">
      <c r="A1747" s="71"/>
      <c r="B1747" s="71"/>
      <c r="C1747" s="71"/>
      <c r="D1747" s="71"/>
      <c r="E1747" s="71"/>
      <c r="F1747" s="71"/>
      <c r="G1747" s="71"/>
      <c r="H1747" s="71"/>
      <c r="I1747" s="71"/>
      <c r="J1747" s="71"/>
      <c r="K1747" s="71"/>
      <c r="L1747" s="71"/>
      <c r="M1747" s="71"/>
      <c r="N1747" s="71"/>
      <c r="O1747" s="71"/>
      <c r="P1747" s="71"/>
      <c r="Q1747" s="71"/>
      <c r="R1747" s="71"/>
      <c r="S1747" s="71"/>
      <c r="T1747" s="71"/>
      <c r="U1747" s="71"/>
      <c r="V1747" s="71"/>
      <c r="W1747" s="71"/>
      <c r="X1747" s="71"/>
      <c r="Y1747" s="71"/>
      <c r="Z1747" s="71"/>
    </row>
  </sheetData>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4" r:id="rId1"/>
  <headerFooter alignWithMargins="0">
    <oddFooter>&amp;C&amp;D&amp;T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33:F40"/>
  <sheetViews>
    <sheetView zoomScale="75" zoomScaleNormal="75" workbookViewId="0" topLeftCell="A1">
      <selection activeCell="A1" sqref="A1:K1"/>
    </sheetView>
  </sheetViews>
  <sheetFormatPr defaultColWidth="11.421875" defaultRowHeight="12.75"/>
  <cols>
    <col min="1" max="16384" width="11.421875" style="75" customWidth="1"/>
  </cols>
  <sheetData>
    <row r="33" spans="1:6" ht="23.25">
      <c r="A33" s="4"/>
      <c r="F33" s="6" t="s">
        <v>210</v>
      </c>
    </row>
    <row r="34" ht="23.25">
      <c r="F34" s="7" t="s">
        <v>200</v>
      </c>
    </row>
    <row r="36" ht="18">
      <c r="A36" s="8" t="s">
        <v>201</v>
      </c>
    </row>
    <row r="37" ht="18">
      <c r="A37" s="8" t="s">
        <v>1</v>
      </c>
    </row>
    <row r="38" ht="18">
      <c r="A38" s="8" t="s">
        <v>202</v>
      </c>
    </row>
    <row r="40" ht="18">
      <c r="A40" s="8"/>
    </row>
  </sheetData>
  <printOptions/>
  <pageMargins left="0.75" right="0.75" top="1" bottom="1" header="0.5" footer="0.5"/>
  <pageSetup fitToHeight="1" fitToWidth="1" horizontalDpi="600" verticalDpi="600" orientation="portrait" scale="6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4:D21"/>
  <sheetViews>
    <sheetView workbookViewId="0" topLeftCell="A1">
      <selection activeCell="E11" sqref="E11"/>
    </sheetView>
  </sheetViews>
  <sheetFormatPr defaultColWidth="11.421875" defaultRowHeight="12.75"/>
  <cols>
    <col min="1" max="16384" width="11.421875" style="65" customWidth="1"/>
  </cols>
  <sheetData>
    <row r="4" ht="12.75">
      <c r="A4" s="65">
        <v>1946</v>
      </c>
    </row>
    <row r="5" spans="2:4" ht="12.75">
      <c r="B5" s="66" t="s">
        <v>192</v>
      </c>
      <c r="C5" s="67" t="s">
        <v>191</v>
      </c>
      <c r="D5" s="66" t="s">
        <v>193</v>
      </c>
    </row>
    <row r="6" spans="1:4" ht="12.75">
      <c r="A6" s="66" t="s">
        <v>137</v>
      </c>
      <c r="B6" s="69">
        <f>0.01*'Table 4'!$L$13</f>
        <v>0.0064</v>
      </c>
      <c r="C6" s="69">
        <f>0.01*'Table 4'!$L$21</f>
        <v>0.0236</v>
      </c>
      <c r="D6" s="69">
        <f>0.01*'Table 4'!$L$30</f>
        <v>0.026099999999999998</v>
      </c>
    </row>
    <row r="7" spans="1:4" ht="12.75">
      <c r="A7" s="66" t="s">
        <v>138</v>
      </c>
      <c r="B7" s="69">
        <f>0.01*'Table 4'!$M$13</f>
        <v>0.0154</v>
      </c>
      <c r="C7" s="69">
        <f>0.01*'Table 4'!$M$21</f>
        <v>0.042300000000000004</v>
      </c>
      <c r="D7" s="69">
        <f>0.01*'Table 4'!$M$30</f>
        <v>0.0507</v>
      </c>
    </row>
    <row r="8" spans="1:4" ht="12.75">
      <c r="A8" s="66" t="s">
        <v>136</v>
      </c>
      <c r="B8" s="69">
        <f>0.01*'Table 4'!$N$13</f>
        <v>0.029300000000000003</v>
      </c>
      <c r="C8" s="69">
        <f>0.01*'Table 4'!$N$21</f>
        <v>0.0654</v>
      </c>
      <c r="D8" s="69">
        <f>0.01*'Table 4'!$N$30</f>
        <v>0.0808</v>
      </c>
    </row>
    <row r="9" spans="1:4" ht="12.75">
      <c r="A9" s="66" t="s">
        <v>194</v>
      </c>
      <c r="B9" s="69">
        <f>0.01*'Table 4'!$O$13</f>
        <v>0.042699999999999995</v>
      </c>
      <c r="C9" s="69">
        <f>0.01*'Table 4'!$O$21</f>
        <v>0.0776</v>
      </c>
      <c r="D9" s="69">
        <f>0.01*'Table 4'!$O$30</f>
        <v>0.1063</v>
      </c>
    </row>
    <row r="10" spans="1:4" ht="12.75">
      <c r="A10" s="66" t="s">
        <v>195</v>
      </c>
      <c r="B10" s="69">
        <f>0.01*'Table 4'!$P$13</f>
        <v>0.0564</v>
      </c>
      <c r="C10" s="69">
        <f>0.01*'Table 4'!$P$21</f>
        <v>0.12090000000000001</v>
      </c>
      <c r="D10" s="69">
        <f>0.01*'Table 4'!$P$30</f>
        <v>0.1698</v>
      </c>
    </row>
    <row r="11" spans="1:4" ht="12.75">
      <c r="A11" s="70">
        <v>0.0001</v>
      </c>
      <c r="B11" s="69">
        <f>0.01*'Table 4'!$Q$13</f>
        <v>0.08109999999999999</v>
      </c>
      <c r="C11" s="69">
        <f>0.01*'Table 4'!$Q$21</f>
        <v>0.1564</v>
      </c>
      <c r="D11" s="69">
        <f>0.01*'Table 4'!$Q$30</f>
        <v>0.20070000000000002</v>
      </c>
    </row>
    <row r="12" spans="1:4" ht="12.75">
      <c r="A12" s="66"/>
      <c r="B12" s="69"/>
      <c r="C12" s="69"/>
      <c r="D12" s="69"/>
    </row>
    <row r="15" spans="2:4" ht="12.75">
      <c r="B15" s="66"/>
      <c r="C15" s="67"/>
      <c r="D15" s="66"/>
    </row>
    <row r="16" spans="1:4" ht="12.75">
      <c r="A16" s="68"/>
      <c r="B16" s="69"/>
      <c r="C16" s="69"/>
      <c r="D16" s="69"/>
    </row>
    <row r="17" spans="1:4" ht="12.75">
      <c r="A17" s="68"/>
      <c r="B17" s="69"/>
      <c r="C17" s="69"/>
      <c r="D17" s="69"/>
    </row>
    <row r="18" spans="1:4" ht="12.75">
      <c r="A18" s="66"/>
      <c r="B18" s="69"/>
      <c r="C18" s="69"/>
      <c r="D18" s="69"/>
    </row>
    <row r="19" spans="1:4" ht="12.75">
      <c r="A19" s="66"/>
      <c r="B19" s="69"/>
      <c r="C19" s="69"/>
      <c r="D19" s="69"/>
    </row>
    <row r="20" spans="1:4" ht="12.75">
      <c r="A20" s="66"/>
      <c r="B20" s="69"/>
      <c r="C20" s="69"/>
      <c r="D20" s="69"/>
    </row>
    <row r="21" spans="1:4" ht="12.75">
      <c r="A21" s="66"/>
      <c r="B21" s="69"/>
      <c r="C21" s="69"/>
      <c r="D21" s="69"/>
    </row>
  </sheetData>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35:K44"/>
  <sheetViews>
    <sheetView zoomScale="75" zoomScaleNormal="75" workbookViewId="0" topLeftCell="A14">
      <selection activeCell="A1" sqref="A1:K1"/>
    </sheetView>
  </sheetViews>
  <sheetFormatPr defaultColWidth="11.421875" defaultRowHeight="12.75"/>
  <cols>
    <col min="1" max="16384" width="11.421875" style="63" customWidth="1"/>
  </cols>
  <sheetData>
    <row r="35" ht="23.25">
      <c r="K35" s="6"/>
    </row>
    <row r="36" spans="1:11" ht="21.75" customHeight="1">
      <c r="A36" s="4"/>
      <c r="K36" s="7"/>
    </row>
    <row r="37" spans="1:6" s="75" customFormat="1" ht="23.25">
      <c r="A37" s="4"/>
      <c r="F37" s="6" t="s">
        <v>309</v>
      </c>
    </row>
    <row r="38" s="75" customFormat="1" ht="23.25">
      <c r="F38" s="7" t="s">
        <v>211</v>
      </c>
    </row>
    <row r="39" ht="18">
      <c r="A39" s="11"/>
    </row>
    <row r="40" ht="18">
      <c r="A40" s="11" t="s">
        <v>290</v>
      </c>
    </row>
    <row r="41" ht="18">
      <c r="A41" s="11" t="s">
        <v>212</v>
      </c>
    </row>
    <row r="42" ht="18">
      <c r="A42" s="11" t="s">
        <v>213</v>
      </c>
    </row>
    <row r="43" ht="20.25">
      <c r="A43" s="64"/>
    </row>
    <row r="44" ht="20.25">
      <c r="A44" s="64"/>
    </row>
  </sheetData>
  <printOptions/>
  <pageMargins left="0.75" right="0.75" top="1" bottom="1" header="0.5" footer="0.5"/>
  <pageSetup fitToHeight="1" fitToWidth="1" horizontalDpi="600" verticalDpi="600" orientation="portrait"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BB94"/>
  <sheetViews>
    <sheetView zoomScale="75" zoomScaleNormal="75" workbookViewId="0" topLeftCell="A1">
      <selection activeCell="A2" sqref="A2"/>
    </sheetView>
  </sheetViews>
  <sheetFormatPr defaultColWidth="11.421875" defaultRowHeight="12.75"/>
  <cols>
    <col min="1" max="16384" width="9.7109375" style="0" customWidth="1"/>
  </cols>
  <sheetData>
    <row r="1" ht="12.75">
      <c r="A1" t="s">
        <v>172</v>
      </c>
    </row>
    <row r="3" ht="12.75">
      <c r="A3" s="3" t="s">
        <v>2</v>
      </c>
    </row>
    <row r="4" spans="1:54" ht="12.75">
      <c r="A4" s="1" t="s">
        <v>3</v>
      </c>
      <c r="B4" s="1" t="s">
        <v>4</v>
      </c>
      <c r="C4" s="1" t="s">
        <v>5</v>
      </c>
      <c r="D4" s="1" t="s">
        <v>6</v>
      </c>
      <c r="E4" s="1" t="s">
        <v>7</v>
      </c>
      <c r="F4" s="1" t="s">
        <v>8</v>
      </c>
      <c r="G4" s="1" t="s">
        <v>9</v>
      </c>
      <c r="H4" s="1" t="s">
        <v>10</v>
      </c>
      <c r="I4" s="1" t="s">
        <v>3</v>
      </c>
      <c r="J4" s="1" t="s">
        <v>11</v>
      </c>
      <c r="K4" s="1" t="s">
        <v>12</v>
      </c>
      <c r="L4" s="1" t="s">
        <v>13</v>
      </c>
      <c r="M4" s="1" t="s">
        <v>14</v>
      </c>
      <c r="N4" s="1" t="s">
        <v>15</v>
      </c>
      <c r="O4" s="1" t="s">
        <v>16</v>
      </c>
      <c r="P4" s="1" t="s">
        <v>17</v>
      </c>
      <c r="Q4" s="1" t="s">
        <v>18</v>
      </c>
      <c r="R4" s="1" t="s">
        <v>19</v>
      </c>
      <c r="S4" s="1" t="s">
        <v>20</v>
      </c>
      <c r="T4" s="1" t="s">
        <v>21</v>
      </c>
      <c r="U4" s="1" t="s">
        <v>22</v>
      </c>
      <c r="V4" s="1" t="s">
        <v>3</v>
      </c>
      <c r="W4" s="1" t="s">
        <v>23</v>
      </c>
      <c r="X4" s="1" t="s">
        <v>24</v>
      </c>
      <c r="Y4" s="1" t="s">
        <v>25</v>
      </c>
      <c r="Z4" s="1" t="s">
        <v>26</v>
      </c>
      <c r="AA4" s="1" t="s">
        <v>27</v>
      </c>
      <c r="AB4" s="1" t="s">
        <v>3</v>
      </c>
      <c r="AC4" s="1" t="s">
        <v>28</v>
      </c>
      <c r="AD4" s="1" t="s">
        <v>29</v>
      </c>
      <c r="AE4" s="1" t="s">
        <v>30</v>
      </c>
      <c r="AF4" s="1" t="s">
        <v>31</v>
      </c>
      <c r="AG4" s="1" t="s">
        <v>32</v>
      </c>
      <c r="AH4" s="1" t="s">
        <v>33</v>
      </c>
      <c r="AI4" s="1" t="s">
        <v>3</v>
      </c>
      <c r="AJ4" s="1" t="s">
        <v>34</v>
      </c>
      <c r="AK4" s="1" t="s">
        <v>35</v>
      </c>
      <c r="AL4" s="1" t="s">
        <v>36</v>
      </c>
      <c r="AM4" s="1" t="s">
        <v>37</v>
      </c>
      <c r="AN4" s="1" t="s">
        <v>38</v>
      </c>
      <c r="AO4" s="1" t="s">
        <v>3</v>
      </c>
      <c r="AP4" s="1" t="s">
        <v>53</v>
      </c>
      <c r="AQ4" s="1" t="s">
        <v>54</v>
      </c>
      <c r="AR4" s="1" t="s">
        <v>55</v>
      </c>
      <c r="AS4" s="1" t="s">
        <v>56</v>
      </c>
      <c r="AT4" s="1" t="s">
        <v>57</v>
      </c>
      <c r="AU4" s="1" t="s">
        <v>58</v>
      </c>
      <c r="AV4" s="1" t="s">
        <v>3</v>
      </c>
      <c r="AW4" s="1" t="s">
        <v>59</v>
      </c>
      <c r="AX4" s="1" t="s">
        <v>60</v>
      </c>
      <c r="AY4" s="1" t="s">
        <v>61</v>
      </c>
      <c r="AZ4" s="1" t="s">
        <v>62</v>
      </c>
      <c r="BA4" s="1" t="s">
        <v>63</v>
      </c>
      <c r="BB4" s="1" t="s">
        <v>3</v>
      </c>
    </row>
    <row r="5" spans="1:54" ht="12.75">
      <c r="A5" s="2">
        <v>1933</v>
      </c>
      <c r="B5" s="2">
        <v>13.787</v>
      </c>
      <c r="C5" s="2">
        <v>13.72</v>
      </c>
      <c r="D5" s="2">
        <v>1986</v>
      </c>
      <c r="E5" s="2">
        <v>5878.646</v>
      </c>
      <c r="F5" s="2">
        <v>42638.433</v>
      </c>
      <c r="G5" s="2">
        <v>2960.741</v>
      </c>
      <c r="H5" s="2">
        <v>21474.565</v>
      </c>
      <c r="I5" s="2">
        <v>1933</v>
      </c>
      <c r="J5" s="2">
        <v>4719</v>
      </c>
      <c r="K5" s="2">
        <v>6641</v>
      </c>
      <c r="L5" s="2">
        <v>14105</v>
      </c>
      <c r="M5" s="2">
        <v>20373</v>
      </c>
      <c r="N5" s="2">
        <v>48832</v>
      </c>
      <c r="O5" s="2">
        <v>162143</v>
      </c>
      <c r="P5" s="2">
        <v>66920</v>
      </c>
      <c r="Q5" s="2">
        <v>94144</v>
      </c>
      <c r="R5" s="2">
        <v>214301</v>
      </c>
      <c r="S5" s="2">
        <v>308721</v>
      </c>
      <c r="T5" s="2">
        <v>701637</v>
      </c>
      <c r="U5" s="2">
        <v>2007201</v>
      </c>
      <c r="V5" s="2">
        <v>1933</v>
      </c>
      <c r="W5" s="2">
        <v>39697</v>
      </c>
      <c r="X5" s="2">
        <v>64104</v>
      </c>
      <c r="Y5" s="2">
        <v>119881</v>
      </c>
      <c r="Z5" s="2">
        <v>210492</v>
      </c>
      <c r="AA5" s="2">
        <v>556575</v>
      </c>
      <c r="AB5" s="2">
        <v>1933</v>
      </c>
      <c r="AC5" s="2">
        <v>31.163</v>
      </c>
      <c r="AD5" s="2">
        <v>21.92</v>
      </c>
      <c r="AE5" s="2">
        <v>9.979</v>
      </c>
      <c r="AF5" s="2">
        <v>7.188</v>
      </c>
      <c r="AG5" s="2">
        <v>3.267</v>
      </c>
      <c r="AH5" s="2">
        <v>0.935</v>
      </c>
      <c r="AI5" s="2">
        <v>1933</v>
      </c>
      <c r="AJ5" s="2">
        <v>9.243</v>
      </c>
      <c r="AK5" s="2">
        <v>11.941</v>
      </c>
      <c r="AL5" s="2">
        <v>2.791</v>
      </c>
      <c r="AM5" s="2">
        <v>3.921</v>
      </c>
      <c r="AN5" s="2">
        <v>2.332</v>
      </c>
      <c r="AO5" s="2">
        <v>1933</v>
      </c>
      <c r="AP5" s="2">
        <v>0</v>
      </c>
      <c r="AQ5" s="2">
        <v>0</v>
      </c>
      <c r="AR5" s="2">
        <v>0</v>
      </c>
      <c r="AS5" s="2">
        <v>0</v>
      </c>
      <c r="AT5" s="2">
        <v>0</v>
      </c>
      <c r="AU5" s="2">
        <v>0</v>
      </c>
      <c r="AV5" s="2">
        <v>1933</v>
      </c>
      <c r="AW5" s="2">
        <v>0</v>
      </c>
      <c r="AX5" s="2">
        <v>0</v>
      </c>
      <c r="AY5" s="2">
        <v>0</v>
      </c>
      <c r="AZ5" s="2">
        <v>0</v>
      </c>
      <c r="BA5" s="2">
        <v>0</v>
      </c>
      <c r="BB5" s="2">
        <v>1933</v>
      </c>
    </row>
    <row r="6" spans="1:54" ht="12.75">
      <c r="A6" s="2">
        <v>1934</v>
      </c>
      <c r="B6" s="2">
        <v>13.573</v>
      </c>
      <c r="C6" s="2">
        <v>13.15</v>
      </c>
      <c r="D6" s="2">
        <v>2008</v>
      </c>
      <c r="E6" s="2">
        <v>5770.6099</v>
      </c>
      <c r="F6" s="2">
        <v>42515.361</v>
      </c>
      <c r="G6" s="2">
        <v>2873.276</v>
      </c>
      <c r="H6" s="2">
        <v>21169.059</v>
      </c>
      <c r="I6" s="2">
        <v>1934</v>
      </c>
      <c r="J6" s="2">
        <v>4617</v>
      </c>
      <c r="K6" s="2">
        <v>6454</v>
      </c>
      <c r="L6" s="2">
        <v>13506</v>
      </c>
      <c r="M6" s="2">
        <v>19329</v>
      </c>
      <c r="N6" s="2">
        <v>45859</v>
      </c>
      <c r="O6" s="2">
        <v>154911</v>
      </c>
      <c r="P6" s="2">
        <v>65448</v>
      </c>
      <c r="Q6" s="2">
        <v>91409</v>
      </c>
      <c r="R6" s="2">
        <v>205102</v>
      </c>
      <c r="S6" s="2">
        <v>293917</v>
      </c>
      <c r="T6" s="2">
        <v>665315</v>
      </c>
      <c r="U6" s="2">
        <v>1927697</v>
      </c>
      <c r="V6" s="2">
        <v>1934</v>
      </c>
      <c r="W6" s="2">
        <v>39486</v>
      </c>
      <c r="X6" s="2">
        <v>62986</v>
      </c>
      <c r="Y6" s="2">
        <v>116287</v>
      </c>
      <c r="Z6" s="2">
        <v>201067</v>
      </c>
      <c r="AA6" s="2">
        <v>525051</v>
      </c>
      <c r="AB6" s="2">
        <v>1934</v>
      </c>
      <c r="AC6" s="2">
        <v>30.917</v>
      </c>
      <c r="AD6" s="2">
        <v>21.59</v>
      </c>
      <c r="AE6" s="2">
        <v>9.689</v>
      </c>
      <c r="AF6" s="2">
        <v>6.942</v>
      </c>
      <c r="AG6" s="2">
        <v>3.143</v>
      </c>
      <c r="AH6" s="2">
        <v>0.911</v>
      </c>
      <c r="AI6" s="2">
        <v>1934</v>
      </c>
      <c r="AJ6" s="2">
        <v>9.327</v>
      </c>
      <c r="AK6" s="2">
        <v>11.901</v>
      </c>
      <c r="AL6" s="2">
        <v>2.747</v>
      </c>
      <c r="AM6" s="2">
        <v>3.799</v>
      </c>
      <c r="AN6" s="2">
        <v>2.232</v>
      </c>
      <c r="AO6" s="2">
        <v>1934</v>
      </c>
      <c r="AP6" s="2">
        <v>0</v>
      </c>
      <c r="AQ6" s="2">
        <v>0</v>
      </c>
      <c r="AR6" s="2">
        <v>0</v>
      </c>
      <c r="AS6" s="2">
        <v>0</v>
      </c>
      <c r="AT6" s="2">
        <v>0</v>
      </c>
      <c r="AU6" s="2">
        <v>0</v>
      </c>
      <c r="AV6" s="2">
        <v>1934</v>
      </c>
      <c r="AW6" s="2">
        <v>0</v>
      </c>
      <c r="AX6" s="2">
        <v>0</v>
      </c>
      <c r="AY6" s="2">
        <v>0</v>
      </c>
      <c r="AZ6" s="2">
        <v>0</v>
      </c>
      <c r="BA6" s="2">
        <v>0</v>
      </c>
      <c r="BB6" s="2">
        <v>1934</v>
      </c>
    </row>
    <row r="7" spans="1:54" ht="12.75">
      <c r="A7" s="2">
        <v>1936</v>
      </c>
      <c r="B7" s="2">
        <v>13.662</v>
      </c>
      <c r="C7" s="2">
        <v>13.32</v>
      </c>
      <c r="D7" s="2">
        <v>2039</v>
      </c>
      <c r="E7" s="2">
        <v>6009.0342</v>
      </c>
      <c r="F7" s="2">
        <v>43984.204</v>
      </c>
      <c r="G7" s="2">
        <v>2947.299</v>
      </c>
      <c r="H7" s="2">
        <v>21573.286</v>
      </c>
      <c r="I7" s="2">
        <v>1936</v>
      </c>
      <c r="J7" s="2">
        <v>4604</v>
      </c>
      <c r="K7" s="2">
        <v>6389</v>
      </c>
      <c r="L7" s="2">
        <v>13658</v>
      </c>
      <c r="M7" s="2">
        <v>19846</v>
      </c>
      <c r="N7" s="2">
        <v>49115</v>
      </c>
      <c r="O7" s="2">
        <v>174008</v>
      </c>
      <c r="P7" s="2">
        <v>65733</v>
      </c>
      <c r="Q7" s="2">
        <v>92584</v>
      </c>
      <c r="R7" s="2">
        <v>214353</v>
      </c>
      <c r="S7" s="2">
        <v>311035</v>
      </c>
      <c r="T7" s="2">
        <v>722512</v>
      </c>
      <c r="U7" s="2">
        <v>2120624</v>
      </c>
      <c r="V7" s="2">
        <v>1936</v>
      </c>
      <c r="W7" s="2">
        <v>38882</v>
      </c>
      <c r="X7" s="2">
        <v>62142</v>
      </c>
      <c r="Y7" s="2">
        <v>117671</v>
      </c>
      <c r="Z7" s="2">
        <v>208166</v>
      </c>
      <c r="AA7" s="2">
        <v>567166</v>
      </c>
      <c r="AB7" s="2">
        <v>1936</v>
      </c>
      <c r="AC7" s="2">
        <v>30.47</v>
      </c>
      <c r="AD7" s="2">
        <v>21.458</v>
      </c>
      <c r="AE7" s="2">
        <v>9.936</v>
      </c>
      <c r="AF7" s="2">
        <v>7.209</v>
      </c>
      <c r="AG7" s="2">
        <v>3.349</v>
      </c>
      <c r="AH7" s="2">
        <v>0.983</v>
      </c>
      <c r="AI7" s="2">
        <v>1936</v>
      </c>
      <c r="AJ7" s="2">
        <v>9.012</v>
      </c>
      <c r="AK7" s="2">
        <v>11.522</v>
      </c>
      <c r="AL7" s="2">
        <v>2.727</v>
      </c>
      <c r="AM7" s="2">
        <v>3.86</v>
      </c>
      <c r="AN7" s="2">
        <v>2.366</v>
      </c>
      <c r="AO7" s="2">
        <v>1936</v>
      </c>
      <c r="AP7" s="2">
        <v>0</v>
      </c>
      <c r="AQ7" s="2">
        <v>0</v>
      </c>
      <c r="AR7" s="2">
        <v>0</v>
      </c>
      <c r="AS7" s="2">
        <v>0</v>
      </c>
      <c r="AT7" s="2">
        <v>0</v>
      </c>
      <c r="AU7" s="2">
        <v>0</v>
      </c>
      <c r="AV7" s="2">
        <v>1936</v>
      </c>
      <c r="AW7" s="2">
        <v>0</v>
      </c>
      <c r="AX7" s="2">
        <v>0</v>
      </c>
      <c r="AY7" s="2">
        <v>0</v>
      </c>
      <c r="AZ7" s="2">
        <v>0</v>
      </c>
      <c r="BA7" s="2">
        <v>0</v>
      </c>
      <c r="BB7" s="2">
        <v>1936</v>
      </c>
    </row>
    <row r="8" spans="1:54" ht="12.75">
      <c r="A8" s="2">
        <v>1939</v>
      </c>
      <c r="B8" s="2">
        <v>14.519</v>
      </c>
      <c r="C8" s="2">
        <v>32.49</v>
      </c>
      <c r="D8" s="2">
        <v>2085</v>
      </c>
      <c r="E8" s="2">
        <v>6709.4053</v>
      </c>
      <c r="F8" s="2">
        <v>46212.48</v>
      </c>
      <c r="G8" s="2">
        <v>3218.698</v>
      </c>
      <c r="H8" s="2">
        <v>22169.479</v>
      </c>
      <c r="I8" s="2">
        <v>1939</v>
      </c>
      <c r="J8" s="2">
        <v>5164</v>
      </c>
      <c r="K8" s="2">
        <v>7082</v>
      </c>
      <c r="L8" s="2">
        <v>16140</v>
      </c>
      <c r="M8" s="2">
        <v>24190</v>
      </c>
      <c r="N8" s="2">
        <v>62788</v>
      </c>
      <c r="O8" s="2">
        <v>224961</v>
      </c>
      <c r="P8" s="2">
        <v>73031</v>
      </c>
      <c r="Q8" s="2">
        <v>105401</v>
      </c>
      <c r="R8" s="2">
        <v>261234</v>
      </c>
      <c r="S8" s="2">
        <v>389334</v>
      </c>
      <c r="T8" s="2">
        <v>966359</v>
      </c>
      <c r="U8" s="2">
        <v>3369888</v>
      </c>
      <c r="V8" s="2">
        <v>1939</v>
      </c>
      <c r="W8" s="2">
        <v>40661</v>
      </c>
      <c r="X8" s="2">
        <v>66443</v>
      </c>
      <c r="Y8" s="2">
        <v>133134</v>
      </c>
      <c r="Z8" s="2">
        <v>245078</v>
      </c>
      <c r="AA8" s="2">
        <v>699300</v>
      </c>
      <c r="AB8" s="2">
        <v>1939</v>
      </c>
      <c r="AC8" s="2">
        <v>32.942</v>
      </c>
      <c r="AD8" s="2">
        <v>23.772</v>
      </c>
      <c r="AE8" s="2">
        <v>11.784</v>
      </c>
      <c r="AF8" s="2">
        <v>8.781</v>
      </c>
      <c r="AG8" s="2">
        <v>4.359</v>
      </c>
      <c r="AH8" s="2">
        <v>1.52</v>
      </c>
      <c r="AI8" s="2">
        <v>1939</v>
      </c>
      <c r="AJ8" s="2">
        <v>9.17</v>
      </c>
      <c r="AK8" s="2">
        <v>11.988</v>
      </c>
      <c r="AL8" s="2">
        <v>3.003</v>
      </c>
      <c r="AM8" s="2">
        <v>4.422</v>
      </c>
      <c r="AN8" s="2">
        <v>2.839</v>
      </c>
      <c r="AO8" s="2">
        <v>1939</v>
      </c>
      <c r="AP8" s="2">
        <v>0</v>
      </c>
      <c r="AQ8" s="2">
        <v>0</v>
      </c>
      <c r="AR8" s="2">
        <v>0</v>
      </c>
      <c r="AS8" s="2">
        <v>0</v>
      </c>
      <c r="AT8" s="2">
        <v>0</v>
      </c>
      <c r="AU8" s="2">
        <v>0</v>
      </c>
      <c r="AV8" s="2">
        <v>1939</v>
      </c>
      <c r="AW8" s="2">
        <v>0</v>
      </c>
      <c r="AX8" s="2">
        <v>0</v>
      </c>
      <c r="AY8" s="2">
        <v>0</v>
      </c>
      <c r="AZ8" s="2">
        <v>0</v>
      </c>
      <c r="BA8" s="2">
        <v>0</v>
      </c>
      <c r="BB8" s="2">
        <v>1939</v>
      </c>
    </row>
    <row r="9" spans="1:54" ht="12.75">
      <c r="A9" s="2">
        <v>1943</v>
      </c>
      <c r="B9" s="2">
        <v>21.216</v>
      </c>
      <c r="C9" s="2">
        <v>52.99</v>
      </c>
      <c r="D9" s="2">
        <v>2150</v>
      </c>
      <c r="E9" s="2">
        <v>9227.7607</v>
      </c>
      <c r="F9" s="2">
        <v>43493.734</v>
      </c>
      <c r="G9" s="2">
        <v>4291.45</v>
      </c>
      <c r="H9" s="2">
        <v>20227.136</v>
      </c>
      <c r="I9" s="2">
        <v>1943</v>
      </c>
      <c r="J9" s="2">
        <v>7538</v>
      </c>
      <c r="K9" s="2">
        <v>9907</v>
      </c>
      <c r="L9" s="2">
        <v>20960</v>
      </c>
      <c r="M9" s="2">
        <v>30029</v>
      </c>
      <c r="N9" s="2">
        <v>70399</v>
      </c>
      <c r="O9" s="2">
        <v>228336</v>
      </c>
      <c r="P9" s="2">
        <v>65925</v>
      </c>
      <c r="Q9" s="2">
        <v>91841</v>
      </c>
      <c r="R9" s="2">
        <v>213085</v>
      </c>
      <c r="S9" s="2">
        <v>310139</v>
      </c>
      <c r="T9" s="2">
        <v>750417</v>
      </c>
      <c r="U9" s="2">
        <v>2881465</v>
      </c>
      <c r="V9" s="2">
        <v>1943</v>
      </c>
      <c r="W9" s="2">
        <v>40009</v>
      </c>
      <c r="X9" s="2">
        <v>61530</v>
      </c>
      <c r="Y9" s="2">
        <v>116030</v>
      </c>
      <c r="Z9" s="2">
        <v>200070</v>
      </c>
      <c r="AA9" s="2">
        <v>513633</v>
      </c>
      <c r="AB9" s="2">
        <v>1943</v>
      </c>
      <c r="AC9" s="2">
        <v>32.592</v>
      </c>
      <c r="AD9" s="2">
        <v>22.702</v>
      </c>
      <c r="AE9" s="2">
        <v>10.535</v>
      </c>
      <c r="AF9" s="2">
        <v>7.666</v>
      </c>
      <c r="AG9" s="2">
        <v>3.71</v>
      </c>
      <c r="AH9" s="2">
        <v>1.425</v>
      </c>
      <c r="AI9" s="2">
        <v>1943</v>
      </c>
      <c r="AJ9" s="2">
        <v>9.89</v>
      </c>
      <c r="AK9" s="2">
        <v>12.167</v>
      </c>
      <c r="AL9" s="2">
        <v>2.869</v>
      </c>
      <c r="AM9" s="2">
        <v>3.956</v>
      </c>
      <c r="AN9" s="2">
        <v>2.285</v>
      </c>
      <c r="AO9" s="2">
        <v>1943</v>
      </c>
      <c r="AP9" s="2">
        <v>0</v>
      </c>
      <c r="AQ9" s="2">
        <v>0</v>
      </c>
      <c r="AR9" s="2">
        <v>0</v>
      </c>
      <c r="AS9" s="2">
        <v>0</v>
      </c>
      <c r="AT9" s="2">
        <v>0</v>
      </c>
      <c r="AU9" s="2">
        <v>0</v>
      </c>
      <c r="AV9" s="2">
        <v>1943</v>
      </c>
      <c r="AW9" s="2">
        <v>0</v>
      </c>
      <c r="AX9" s="2">
        <v>0</v>
      </c>
      <c r="AY9" s="2">
        <v>0</v>
      </c>
      <c r="AZ9" s="2">
        <v>0</v>
      </c>
      <c r="BA9" s="2">
        <v>0</v>
      </c>
      <c r="BB9" s="2">
        <v>1943</v>
      </c>
    </row>
    <row r="10" spans="1:54" ht="12.75">
      <c r="A10" s="2">
        <v>1945</v>
      </c>
      <c r="B10" s="2">
        <v>21.796</v>
      </c>
      <c r="C10" s="2">
        <v>62.55</v>
      </c>
      <c r="D10" s="2">
        <v>2185</v>
      </c>
      <c r="E10" s="2">
        <v>10550.27</v>
      </c>
      <c r="F10" s="2">
        <v>48404.17</v>
      </c>
      <c r="G10" s="2">
        <v>4829.383</v>
      </c>
      <c r="H10" s="2">
        <v>22156.993</v>
      </c>
      <c r="I10" s="2">
        <v>1945</v>
      </c>
      <c r="J10" s="2">
        <v>8674</v>
      </c>
      <c r="K10" s="2">
        <v>11721</v>
      </c>
      <c r="L10" s="2">
        <v>24852</v>
      </c>
      <c r="M10" s="2">
        <v>35156</v>
      </c>
      <c r="N10" s="2">
        <v>82115</v>
      </c>
      <c r="O10" s="2">
        <v>263675</v>
      </c>
      <c r="P10" s="2">
        <v>73660</v>
      </c>
      <c r="Q10" s="2">
        <v>103508</v>
      </c>
      <c r="R10" s="2">
        <v>232365</v>
      </c>
      <c r="S10" s="2">
        <v>332511</v>
      </c>
      <c r="T10" s="2">
        <v>763069</v>
      </c>
      <c r="U10" s="2">
        <v>2446614</v>
      </c>
      <c r="V10" s="2">
        <v>1945</v>
      </c>
      <c r="W10" s="2">
        <v>43813</v>
      </c>
      <c r="X10" s="2">
        <v>71293</v>
      </c>
      <c r="Y10" s="2">
        <v>132219</v>
      </c>
      <c r="Z10" s="2">
        <v>224871</v>
      </c>
      <c r="AA10" s="2">
        <v>576009</v>
      </c>
      <c r="AB10" s="2">
        <v>1945</v>
      </c>
      <c r="AC10" s="2">
        <v>33.245</v>
      </c>
      <c r="AD10" s="2">
        <v>23.358</v>
      </c>
      <c r="AE10" s="2">
        <v>10.487</v>
      </c>
      <c r="AF10" s="2">
        <v>7.504</v>
      </c>
      <c r="AG10" s="2">
        <v>3.444</v>
      </c>
      <c r="AH10" s="2">
        <v>1.104</v>
      </c>
      <c r="AI10" s="2">
        <v>1945</v>
      </c>
      <c r="AJ10" s="2">
        <v>9.887</v>
      </c>
      <c r="AK10" s="2">
        <v>12.871</v>
      </c>
      <c r="AL10" s="2">
        <v>2.983</v>
      </c>
      <c r="AM10" s="2">
        <v>4.06</v>
      </c>
      <c r="AN10" s="2">
        <v>2.339</v>
      </c>
      <c r="AO10" s="2">
        <v>1945</v>
      </c>
      <c r="AP10" s="2">
        <v>0</v>
      </c>
      <c r="AQ10" s="2">
        <v>0</v>
      </c>
      <c r="AR10" s="2">
        <v>0</v>
      </c>
      <c r="AS10" s="2">
        <v>0</v>
      </c>
      <c r="AT10" s="2">
        <v>0</v>
      </c>
      <c r="AU10" s="2">
        <v>0</v>
      </c>
      <c r="AV10" s="2">
        <v>1945</v>
      </c>
      <c r="AW10" s="2">
        <v>0</v>
      </c>
      <c r="AX10" s="2">
        <v>0</v>
      </c>
      <c r="AY10" s="2">
        <v>0</v>
      </c>
      <c r="AZ10" s="2">
        <v>0</v>
      </c>
      <c r="BA10" s="2">
        <v>0</v>
      </c>
      <c r="BB10" s="2">
        <v>1945</v>
      </c>
    </row>
    <row r="11" spans="1:54" ht="12.75">
      <c r="A11" s="2">
        <v>1947</v>
      </c>
      <c r="B11" s="2">
        <v>22.752</v>
      </c>
      <c r="C11" s="2">
        <v>54.22</v>
      </c>
      <c r="D11" s="2">
        <v>2219</v>
      </c>
      <c r="E11" s="2">
        <v>12629.03</v>
      </c>
      <c r="F11" s="2">
        <v>55506.609</v>
      </c>
      <c r="G11" s="2">
        <v>5691.487</v>
      </c>
      <c r="H11" s="2">
        <v>25014.996</v>
      </c>
      <c r="I11" s="2">
        <v>1947</v>
      </c>
      <c r="J11" s="2">
        <v>10066</v>
      </c>
      <c r="K11" s="2">
        <v>13070</v>
      </c>
      <c r="L11" s="2">
        <v>28064</v>
      </c>
      <c r="M11" s="2">
        <v>39776</v>
      </c>
      <c r="N11" s="2">
        <v>92480</v>
      </c>
      <c r="O11" s="2">
        <v>293626</v>
      </c>
      <c r="P11" s="2">
        <v>78990</v>
      </c>
      <c r="Q11" s="2">
        <v>109812</v>
      </c>
      <c r="R11" s="2">
        <v>250430</v>
      </c>
      <c r="S11" s="2">
        <v>357935</v>
      </c>
      <c r="T11" s="2">
        <v>815844</v>
      </c>
      <c r="U11" s="2">
        <v>2586063</v>
      </c>
      <c r="V11" s="2">
        <v>1947</v>
      </c>
      <c r="W11" s="2">
        <v>48169</v>
      </c>
      <c r="X11" s="2">
        <v>74658</v>
      </c>
      <c r="Y11" s="2">
        <v>142925</v>
      </c>
      <c r="Z11" s="2">
        <v>243457</v>
      </c>
      <c r="AA11" s="2">
        <v>619153</v>
      </c>
      <c r="AB11" s="2">
        <v>1947</v>
      </c>
      <c r="AC11" s="2">
        <v>31.578</v>
      </c>
      <c r="AD11" s="2">
        <v>21.949</v>
      </c>
      <c r="AE11" s="2">
        <v>10.011</v>
      </c>
      <c r="AF11" s="2">
        <v>7.155</v>
      </c>
      <c r="AG11" s="2">
        <v>3.261</v>
      </c>
      <c r="AH11" s="2">
        <v>1.034</v>
      </c>
      <c r="AI11" s="2">
        <v>1947</v>
      </c>
      <c r="AJ11" s="2">
        <v>9.628</v>
      </c>
      <c r="AK11" s="2">
        <v>11.938</v>
      </c>
      <c r="AL11" s="2">
        <v>2.857</v>
      </c>
      <c r="AM11" s="2">
        <v>3.893</v>
      </c>
      <c r="AN11" s="2">
        <v>2.227</v>
      </c>
      <c r="AO11" s="2">
        <v>1947</v>
      </c>
      <c r="AP11" s="2">
        <v>0</v>
      </c>
      <c r="AQ11" s="2">
        <v>0</v>
      </c>
      <c r="AR11" s="2">
        <v>0</v>
      </c>
      <c r="AS11" s="2">
        <v>0</v>
      </c>
      <c r="AT11" s="2">
        <v>0</v>
      </c>
      <c r="AU11" s="2">
        <v>0</v>
      </c>
      <c r="AV11" s="2">
        <v>1947</v>
      </c>
      <c r="AW11" s="2">
        <v>0</v>
      </c>
      <c r="AX11" s="2">
        <v>0</v>
      </c>
      <c r="AY11" s="2">
        <v>0</v>
      </c>
      <c r="AZ11" s="2">
        <v>0</v>
      </c>
      <c r="BA11" s="2">
        <v>0</v>
      </c>
      <c r="BB11" s="2">
        <v>1947</v>
      </c>
    </row>
    <row r="12" spans="1:54" ht="12.75">
      <c r="A12" s="2">
        <v>1949</v>
      </c>
      <c r="B12" s="2">
        <v>23.199</v>
      </c>
      <c r="C12" s="2">
        <v>42.74</v>
      </c>
      <c r="D12" s="2">
        <v>2253</v>
      </c>
      <c r="E12" s="2">
        <v>12714.714</v>
      </c>
      <c r="F12" s="2">
        <v>54807.872</v>
      </c>
      <c r="G12" s="2">
        <v>5642.792</v>
      </c>
      <c r="H12" s="2">
        <v>24323.741</v>
      </c>
      <c r="I12" s="2">
        <v>1949</v>
      </c>
      <c r="J12" s="2">
        <v>10131</v>
      </c>
      <c r="K12" s="2">
        <v>13220</v>
      </c>
      <c r="L12" s="2">
        <v>27633</v>
      </c>
      <c r="M12" s="2">
        <v>39349</v>
      </c>
      <c r="N12" s="2">
        <v>91450</v>
      </c>
      <c r="O12" s="2">
        <v>298627</v>
      </c>
      <c r="P12" s="2">
        <v>78535</v>
      </c>
      <c r="Q12" s="2">
        <v>108073</v>
      </c>
      <c r="R12" s="2">
        <v>242883</v>
      </c>
      <c r="S12" s="2">
        <v>346909</v>
      </c>
      <c r="T12" s="2">
        <v>786140</v>
      </c>
      <c r="U12" s="2">
        <v>2345173</v>
      </c>
      <c r="V12" s="2">
        <v>1949</v>
      </c>
      <c r="W12" s="2">
        <v>48997</v>
      </c>
      <c r="X12" s="2">
        <v>74371</v>
      </c>
      <c r="Y12" s="2">
        <v>138858</v>
      </c>
      <c r="Z12" s="2">
        <v>237101</v>
      </c>
      <c r="AA12" s="2">
        <v>612914</v>
      </c>
      <c r="AB12" s="2">
        <v>1949</v>
      </c>
      <c r="AC12" s="2">
        <v>32.287</v>
      </c>
      <c r="AD12" s="2">
        <v>22.216</v>
      </c>
      <c r="AE12" s="2">
        <v>9.986</v>
      </c>
      <c r="AF12" s="2">
        <v>7.132</v>
      </c>
      <c r="AG12" s="2">
        <v>3.232</v>
      </c>
      <c r="AH12" s="2">
        <v>0.964</v>
      </c>
      <c r="AI12" s="2">
        <v>1949</v>
      </c>
      <c r="AJ12" s="2">
        <v>10.071</v>
      </c>
      <c r="AK12" s="2">
        <v>12.23</v>
      </c>
      <c r="AL12" s="2">
        <v>2.854</v>
      </c>
      <c r="AM12" s="2">
        <v>3.899</v>
      </c>
      <c r="AN12" s="2">
        <v>2.268</v>
      </c>
      <c r="AO12" s="2">
        <v>1949</v>
      </c>
      <c r="AP12" s="2">
        <v>0</v>
      </c>
      <c r="AQ12" s="2">
        <v>0</v>
      </c>
      <c r="AR12" s="2">
        <v>0</v>
      </c>
      <c r="AS12" s="2">
        <v>0</v>
      </c>
      <c r="AT12" s="2">
        <v>0</v>
      </c>
      <c r="AU12" s="2">
        <v>0</v>
      </c>
      <c r="AV12" s="2">
        <v>1949</v>
      </c>
      <c r="AW12" s="2">
        <v>0</v>
      </c>
      <c r="AX12" s="2">
        <v>0</v>
      </c>
      <c r="AY12" s="2">
        <v>0</v>
      </c>
      <c r="AZ12" s="2">
        <v>0</v>
      </c>
      <c r="BA12" s="2">
        <v>0</v>
      </c>
      <c r="BB12" s="2">
        <v>1949</v>
      </c>
    </row>
    <row r="13" spans="1:54" ht="12.75">
      <c r="A13" s="2">
        <v>1951</v>
      </c>
      <c r="B13" s="2">
        <v>23.887</v>
      </c>
      <c r="C13" s="2">
        <v>47.5</v>
      </c>
      <c r="D13" s="2">
        <v>2299</v>
      </c>
      <c r="E13" s="2">
        <v>14677.987</v>
      </c>
      <c r="F13" s="2">
        <v>61448.369</v>
      </c>
      <c r="G13" s="2">
        <v>6383.85</v>
      </c>
      <c r="H13" s="2">
        <v>26725.542</v>
      </c>
      <c r="I13" s="2">
        <v>1951</v>
      </c>
      <c r="J13" s="2">
        <v>10949</v>
      </c>
      <c r="K13" s="2">
        <v>14266</v>
      </c>
      <c r="L13" s="2">
        <v>30324</v>
      </c>
      <c r="M13" s="2">
        <v>43529</v>
      </c>
      <c r="N13" s="2">
        <v>101886</v>
      </c>
      <c r="O13" s="2">
        <v>347035</v>
      </c>
      <c r="P13" s="2">
        <v>83617</v>
      </c>
      <c r="Q13" s="2">
        <v>115732</v>
      </c>
      <c r="R13" s="2">
        <v>265623</v>
      </c>
      <c r="S13" s="2">
        <v>383766</v>
      </c>
      <c r="T13" s="2">
        <v>899511</v>
      </c>
      <c r="U13" s="2">
        <v>2848167</v>
      </c>
      <c r="V13" s="2">
        <v>1951</v>
      </c>
      <c r="W13" s="2">
        <v>51503</v>
      </c>
      <c r="X13" s="2">
        <v>78259</v>
      </c>
      <c r="Y13" s="2">
        <v>147480</v>
      </c>
      <c r="Z13" s="2">
        <v>254829</v>
      </c>
      <c r="AA13" s="2">
        <v>682994</v>
      </c>
      <c r="AB13" s="2">
        <v>1951</v>
      </c>
      <c r="AC13" s="2">
        <v>31.288</v>
      </c>
      <c r="AD13" s="2">
        <v>21.652</v>
      </c>
      <c r="AE13" s="2">
        <v>9.939</v>
      </c>
      <c r="AF13" s="2">
        <v>7.18</v>
      </c>
      <c r="AG13" s="2">
        <v>3.366</v>
      </c>
      <c r="AH13" s="2">
        <v>1.066</v>
      </c>
      <c r="AI13" s="2">
        <v>1951</v>
      </c>
      <c r="AJ13" s="2">
        <v>9.635</v>
      </c>
      <c r="AK13" s="2">
        <v>11.714</v>
      </c>
      <c r="AL13" s="2">
        <v>2.759</v>
      </c>
      <c r="AM13" s="2">
        <v>3.814</v>
      </c>
      <c r="AN13" s="2">
        <v>2.3</v>
      </c>
      <c r="AO13" s="2">
        <v>1951</v>
      </c>
      <c r="AP13" s="2">
        <v>0</v>
      </c>
      <c r="AQ13" s="2">
        <v>0</v>
      </c>
      <c r="AR13" s="2">
        <v>0</v>
      </c>
      <c r="AS13" s="2">
        <v>0</v>
      </c>
      <c r="AT13" s="2">
        <v>0</v>
      </c>
      <c r="AU13" s="2">
        <v>0</v>
      </c>
      <c r="AV13" s="2">
        <v>1951</v>
      </c>
      <c r="AW13" s="2">
        <v>0</v>
      </c>
      <c r="AX13" s="2">
        <v>0</v>
      </c>
      <c r="AY13" s="2">
        <v>0</v>
      </c>
      <c r="AZ13" s="2">
        <v>0</v>
      </c>
      <c r="BA13" s="2">
        <v>0</v>
      </c>
      <c r="BB13" s="2">
        <v>1951</v>
      </c>
    </row>
    <row r="14" spans="1:54" ht="12.75">
      <c r="A14" s="2">
        <v>1953</v>
      </c>
      <c r="B14" s="2">
        <v>24.31</v>
      </c>
      <c r="C14" s="2">
        <v>48.81</v>
      </c>
      <c r="D14" s="2">
        <v>2349</v>
      </c>
      <c r="E14" s="2">
        <v>16283.626</v>
      </c>
      <c r="F14" s="2">
        <v>66984.483</v>
      </c>
      <c r="G14" s="2">
        <v>6931.894</v>
      </c>
      <c r="H14" s="2">
        <v>28515.109</v>
      </c>
      <c r="I14" s="2">
        <v>1953</v>
      </c>
      <c r="J14" s="2">
        <v>11307</v>
      </c>
      <c r="K14" s="2">
        <v>14854</v>
      </c>
      <c r="L14" s="2">
        <v>32333</v>
      </c>
      <c r="M14" s="2">
        <v>46574</v>
      </c>
      <c r="N14" s="2">
        <v>110421</v>
      </c>
      <c r="O14" s="2">
        <v>368759</v>
      </c>
      <c r="P14" s="2">
        <v>86496</v>
      </c>
      <c r="Q14" s="2">
        <v>120682</v>
      </c>
      <c r="R14" s="2">
        <v>279512</v>
      </c>
      <c r="S14" s="2">
        <v>403485</v>
      </c>
      <c r="T14" s="2">
        <v>940547</v>
      </c>
      <c r="U14" s="2">
        <v>2982717</v>
      </c>
      <c r="V14" s="2">
        <v>1953</v>
      </c>
      <c r="W14" s="2">
        <v>52309</v>
      </c>
      <c r="X14" s="2">
        <v>80975</v>
      </c>
      <c r="Y14" s="2">
        <v>155539</v>
      </c>
      <c r="Z14" s="2">
        <v>269220</v>
      </c>
      <c r="AA14" s="2">
        <v>713639</v>
      </c>
      <c r="AB14" s="2">
        <v>1953</v>
      </c>
      <c r="AC14" s="2">
        <v>30.333</v>
      </c>
      <c r="AD14" s="2">
        <v>21.161</v>
      </c>
      <c r="AE14" s="2">
        <v>9.802</v>
      </c>
      <c r="AF14" s="2">
        <v>7.075</v>
      </c>
      <c r="AG14" s="2">
        <v>3.298</v>
      </c>
      <c r="AH14" s="2">
        <v>1.046</v>
      </c>
      <c r="AI14" s="2">
        <v>1953</v>
      </c>
      <c r="AJ14" s="2">
        <v>9.172</v>
      </c>
      <c r="AK14" s="2">
        <v>11.359</v>
      </c>
      <c r="AL14" s="2">
        <v>2.727</v>
      </c>
      <c r="AM14" s="2">
        <v>3.777</v>
      </c>
      <c r="AN14" s="2">
        <v>2.253</v>
      </c>
      <c r="AO14" s="2">
        <v>1953</v>
      </c>
      <c r="AP14" s="2">
        <v>0</v>
      </c>
      <c r="AQ14" s="2">
        <v>0</v>
      </c>
      <c r="AR14" s="2">
        <v>0</v>
      </c>
      <c r="AS14" s="2">
        <v>0</v>
      </c>
      <c r="AT14" s="2">
        <v>0</v>
      </c>
      <c r="AU14" s="2">
        <v>0</v>
      </c>
      <c r="AV14" s="2">
        <v>1953</v>
      </c>
      <c r="AW14" s="2">
        <v>0</v>
      </c>
      <c r="AX14" s="2">
        <v>0</v>
      </c>
      <c r="AY14" s="2">
        <v>0</v>
      </c>
      <c r="AZ14" s="2">
        <v>0</v>
      </c>
      <c r="BA14" s="2">
        <v>0</v>
      </c>
      <c r="BB14" s="2">
        <v>1953</v>
      </c>
    </row>
    <row r="15" spans="1:54" ht="12.75">
      <c r="A15" s="2">
        <v>1955</v>
      </c>
      <c r="B15" s="2">
        <v>24.74</v>
      </c>
      <c r="C15" s="2">
        <v>48.81</v>
      </c>
      <c r="D15" s="2">
        <v>2399</v>
      </c>
      <c r="E15" s="2">
        <v>18571.008</v>
      </c>
      <c r="F15" s="2">
        <v>75066.071</v>
      </c>
      <c r="G15" s="2">
        <v>7741.347</v>
      </c>
      <c r="H15" s="2">
        <v>31291.382</v>
      </c>
      <c r="I15" s="2">
        <v>1955</v>
      </c>
      <c r="J15" s="2">
        <v>12414</v>
      </c>
      <c r="K15" s="2">
        <v>16334</v>
      </c>
      <c r="L15" s="2">
        <v>36203</v>
      </c>
      <c r="M15" s="2">
        <v>52591</v>
      </c>
      <c r="N15" s="2">
        <v>124340</v>
      </c>
      <c r="O15" s="2">
        <v>419475</v>
      </c>
      <c r="P15" s="2">
        <v>93009</v>
      </c>
      <c r="Q15" s="2">
        <v>130929</v>
      </c>
      <c r="R15" s="2">
        <v>306878</v>
      </c>
      <c r="S15" s="2">
        <v>441876</v>
      </c>
      <c r="T15" s="2">
        <v>1014760</v>
      </c>
      <c r="U15" s="2">
        <v>3026728</v>
      </c>
      <c r="V15" s="2">
        <v>1955</v>
      </c>
      <c r="W15" s="2">
        <v>55090</v>
      </c>
      <c r="X15" s="2">
        <v>86942</v>
      </c>
      <c r="Y15" s="2">
        <v>171879</v>
      </c>
      <c r="Z15" s="2">
        <v>298655</v>
      </c>
      <c r="AA15" s="2">
        <v>791208</v>
      </c>
      <c r="AB15" s="2">
        <v>1955</v>
      </c>
      <c r="AC15" s="2">
        <v>29.724</v>
      </c>
      <c r="AD15" s="2">
        <v>20.921</v>
      </c>
      <c r="AE15" s="2">
        <v>9.807</v>
      </c>
      <c r="AF15" s="2">
        <v>7.06</v>
      </c>
      <c r="AG15" s="2">
        <v>3.243</v>
      </c>
      <c r="AH15" s="2">
        <v>0.967</v>
      </c>
      <c r="AI15" s="2">
        <v>1955</v>
      </c>
      <c r="AJ15" s="2">
        <v>8.803</v>
      </c>
      <c r="AK15" s="2">
        <v>11.114</v>
      </c>
      <c r="AL15" s="2">
        <v>2.747</v>
      </c>
      <c r="AM15" s="2">
        <v>3.817</v>
      </c>
      <c r="AN15" s="2">
        <v>2.276</v>
      </c>
      <c r="AO15" s="2">
        <v>1955</v>
      </c>
      <c r="AP15" s="2">
        <v>0</v>
      </c>
      <c r="AQ15" s="2">
        <v>0</v>
      </c>
      <c r="AR15" s="2">
        <v>0</v>
      </c>
      <c r="AS15" s="2">
        <v>0</v>
      </c>
      <c r="AT15" s="2">
        <v>0</v>
      </c>
      <c r="AU15" s="2">
        <v>0</v>
      </c>
      <c r="AV15" s="2">
        <v>1955</v>
      </c>
      <c r="AW15" s="2">
        <v>0</v>
      </c>
      <c r="AX15" s="2">
        <v>0</v>
      </c>
      <c r="AY15" s="2">
        <v>0</v>
      </c>
      <c r="AZ15" s="2">
        <v>0</v>
      </c>
      <c r="BA15" s="2">
        <v>0</v>
      </c>
      <c r="BB15" s="2">
        <v>1955</v>
      </c>
    </row>
    <row r="16" spans="1:54" ht="12.75">
      <c r="A16" s="2">
        <v>1957</v>
      </c>
      <c r="B16" s="2">
        <v>25.607</v>
      </c>
      <c r="C16" s="2">
        <v>38.21</v>
      </c>
      <c r="D16" s="2">
        <v>2449</v>
      </c>
      <c r="E16" s="2">
        <v>20817.41</v>
      </c>
      <c r="F16" s="2">
        <v>81296.571</v>
      </c>
      <c r="G16" s="2">
        <v>8501.109</v>
      </c>
      <c r="H16" s="2">
        <v>33198.703</v>
      </c>
      <c r="I16" s="2">
        <v>1957</v>
      </c>
      <c r="J16" s="2">
        <v>13621</v>
      </c>
      <c r="K16" s="2">
        <v>18230</v>
      </c>
      <c r="L16" s="2">
        <v>41658</v>
      </c>
      <c r="M16" s="2">
        <v>59512</v>
      </c>
      <c r="N16" s="2">
        <v>137778</v>
      </c>
      <c r="O16" s="2">
        <v>456261</v>
      </c>
      <c r="P16" s="2">
        <v>102897</v>
      </c>
      <c r="Q16" s="2">
        <v>144703</v>
      </c>
      <c r="R16" s="2">
        <v>335527</v>
      </c>
      <c r="S16" s="2">
        <v>480506</v>
      </c>
      <c r="T16" s="2">
        <v>1098378</v>
      </c>
      <c r="U16" s="2">
        <v>3407259</v>
      </c>
      <c r="V16" s="2">
        <v>1957</v>
      </c>
      <c r="W16" s="2">
        <v>61091</v>
      </c>
      <c r="X16" s="2">
        <v>96997</v>
      </c>
      <c r="Y16" s="2">
        <v>190549</v>
      </c>
      <c r="Z16" s="2">
        <v>326038</v>
      </c>
      <c r="AA16" s="2">
        <v>841836</v>
      </c>
      <c r="AB16" s="2">
        <v>1957</v>
      </c>
      <c r="AC16" s="2">
        <v>30.994</v>
      </c>
      <c r="AD16" s="2">
        <v>21.793</v>
      </c>
      <c r="AE16" s="2">
        <v>10.107</v>
      </c>
      <c r="AF16" s="2">
        <v>7.237</v>
      </c>
      <c r="AG16" s="2">
        <v>3.309</v>
      </c>
      <c r="AH16" s="2">
        <v>1.026</v>
      </c>
      <c r="AI16" s="2">
        <v>1957</v>
      </c>
      <c r="AJ16" s="2">
        <v>9.201</v>
      </c>
      <c r="AK16" s="2">
        <v>11.687</v>
      </c>
      <c r="AL16" s="2">
        <v>2.869</v>
      </c>
      <c r="AM16" s="2">
        <v>3.929</v>
      </c>
      <c r="AN16" s="2">
        <v>2.282</v>
      </c>
      <c r="AO16" s="2">
        <v>1957</v>
      </c>
      <c r="AP16" s="2">
        <v>2.34</v>
      </c>
      <c r="AQ16" s="2">
        <v>3.01</v>
      </c>
      <c r="AR16" s="2">
        <v>4.61</v>
      </c>
      <c r="AS16" s="2">
        <v>5.26</v>
      </c>
      <c r="AT16" s="2">
        <v>6.41</v>
      </c>
      <c r="AU16" s="2">
        <v>8.11</v>
      </c>
      <c r="AV16" s="2">
        <v>1957</v>
      </c>
      <c r="AW16" s="2">
        <v>0.64</v>
      </c>
      <c r="AX16" s="2">
        <v>1.54</v>
      </c>
      <c r="AY16" s="2">
        <v>2.93</v>
      </c>
      <c r="AZ16" s="2">
        <v>4.27</v>
      </c>
      <c r="BA16" s="2">
        <v>5.64</v>
      </c>
      <c r="BB16" s="2">
        <v>1957</v>
      </c>
    </row>
    <row r="17" spans="1:54" ht="12.75">
      <c r="A17" s="2">
        <v>1959</v>
      </c>
      <c r="B17" s="2">
        <v>25.908</v>
      </c>
      <c r="C17" s="2">
        <v>46.52</v>
      </c>
      <c r="D17" s="2">
        <v>2499</v>
      </c>
      <c r="E17" s="2">
        <v>23581.727</v>
      </c>
      <c r="F17" s="2">
        <v>91021.904</v>
      </c>
      <c r="G17" s="2">
        <v>9437.834</v>
      </c>
      <c r="H17" s="2">
        <v>36428.616</v>
      </c>
      <c r="I17" s="2">
        <v>1959</v>
      </c>
      <c r="J17" s="2">
        <v>14936</v>
      </c>
      <c r="K17" s="2">
        <v>20169</v>
      </c>
      <c r="L17" s="2">
        <v>47503</v>
      </c>
      <c r="M17" s="2">
        <v>68115</v>
      </c>
      <c r="N17" s="2">
        <v>161425</v>
      </c>
      <c r="O17" s="2">
        <v>541314</v>
      </c>
      <c r="P17" s="2">
        <v>114629</v>
      </c>
      <c r="Q17" s="2">
        <v>162864</v>
      </c>
      <c r="R17" s="2">
        <v>383777</v>
      </c>
      <c r="S17" s="2">
        <v>552357</v>
      </c>
      <c r="T17" s="2">
        <v>1276882</v>
      </c>
      <c r="U17" s="2">
        <v>3957676</v>
      </c>
      <c r="V17" s="2">
        <v>1959</v>
      </c>
      <c r="W17" s="2">
        <v>66394</v>
      </c>
      <c r="X17" s="2">
        <v>107637</v>
      </c>
      <c r="Y17" s="2">
        <v>215196</v>
      </c>
      <c r="Z17" s="2">
        <v>371226</v>
      </c>
      <c r="AA17" s="2">
        <v>979015</v>
      </c>
      <c r="AB17" s="2">
        <v>1959</v>
      </c>
      <c r="AC17" s="2">
        <v>31.467</v>
      </c>
      <c r="AD17" s="2">
        <v>22.354</v>
      </c>
      <c r="AE17" s="2">
        <v>10.535</v>
      </c>
      <c r="AF17" s="2">
        <v>7.581</v>
      </c>
      <c r="AG17" s="2">
        <v>3.505</v>
      </c>
      <c r="AH17" s="2">
        <v>1.086</v>
      </c>
      <c r="AI17" s="2">
        <v>1959</v>
      </c>
      <c r="AJ17" s="2">
        <v>9.113</v>
      </c>
      <c r="AK17" s="2">
        <v>11.819</v>
      </c>
      <c r="AL17" s="2">
        <v>2.954</v>
      </c>
      <c r="AM17" s="2">
        <v>4.076</v>
      </c>
      <c r="AN17" s="2">
        <v>2.419</v>
      </c>
      <c r="AO17" s="2">
        <v>1959</v>
      </c>
      <c r="AP17" s="2">
        <v>2.42</v>
      </c>
      <c r="AQ17" s="2">
        <v>3.08</v>
      </c>
      <c r="AR17" s="2">
        <v>4.7</v>
      </c>
      <c r="AS17" s="2">
        <v>5.23</v>
      </c>
      <c r="AT17" s="2">
        <v>6.52</v>
      </c>
      <c r="AU17" s="2">
        <v>9.65</v>
      </c>
      <c r="AV17" s="2">
        <v>1959</v>
      </c>
      <c r="AW17" s="2">
        <v>0.69</v>
      </c>
      <c r="AX17" s="2">
        <v>1.56</v>
      </c>
      <c r="AY17" s="2">
        <v>3.31</v>
      </c>
      <c r="AZ17" s="2">
        <v>4.1</v>
      </c>
      <c r="BA17" s="2">
        <v>5.11</v>
      </c>
      <c r="BB17" s="2">
        <v>1959</v>
      </c>
    </row>
    <row r="18" spans="1:54" ht="12.75">
      <c r="A18" s="2">
        <v>1961</v>
      </c>
      <c r="B18" s="2">
        <v>26.904</v>
      </c>
      <c r="C18" s="2">
        <v>48.87</v>
      </c>
      <c r="D18" s="2">
        <v>2564</v>
      </c>
      <c r="E18" s="2">
        <v>28814.943</v>
      </c>
      <c r="F18" s="2">
        <v>107103.22</v>
      </c>
      <c r="G18" s="2">
        <v>11238.585</v>
      </c>
      <c r="H18" s="2">
        <v>41773.068</v>
      </c>
      <c r="I18" s="2">
        <v>1961</v>
      </c>
      <c r="J18" s="2">
        <v>17214</v>
      </c>
      <c r="K18" s="2">
        <v>23577</v>
      </c>
      <c r="L18" s="2">
        <v>57390</v>
      </c>
      <c r="M18" s="2">
        <v>82971</v>
      </c>
      <c r="N18" s="2">
        <v>202160</v>
      </c>
      <c r="O18" s="2">
        <v>653254</v>
      </c>
      <c r="P18" s="2">
        <v>131856</v>
      </c>
      <c r="Q18" s="2">
        <v>189621</v>
      </c>
      <c r="R18" s="2">
        <v>453905</v>
      </c>
      <c r="S18" s="2">
        <v>655760</v>
      </c>
      <c r="T18" s="2">
        <v>1510334</v>
      </c>
      <c r="U18" s="2">
        <v>4408940</v>
      </c>
      <c r="V18" s="2">
        <v>1961</v>
      </c>
      <c r="W18" s="2">
        <v>74092</v>
      </c>
      <c r="X18" s="2">
        <v>123550</v>
      </c>
      <c r="Y18" s="2">
        <v>252050</v>
      </c>
      <c r="Z18" s="2">
        <v>442117</v>
      </c>
      <c r="AA18" s="2">
        <v>1188267</v>
      </c>
      <c r="AB18" s="2">
        <v>1961</v>
      </c>
      <c r="AC18" s="2">
        <v>31.565</v>
      </c>
      <c r="AD18" s="2">
        <v>22.696</v>
      </c>
      <c r="AE18" s="2">
        <v>10.866</v>
      </c>
      <c r="AF18" s="2">
        <v>7.849</v>
      </c>
      <c r="AG18" s="2">
        <v>3.616</v>
      </c>
      <c r="AH18" s="2">
        <v>1.056</v>
      </c>
      <c r="AI18" s="2">
        <v>1961</v>
      </c>
      <c r="AJ18" s="2">
        <v>8.868</v>
      </c>
      <c r="AK18" s="2">
        <v>11.83</v>
      </c>
      <c r="AL18" s="2">
        <v>3.017</v>
      </c>
      <c r="AM18" s="2">
        <v>4.233</v>
      </c>
      <c r="AN18" s="2">
        <v>2.56</v>
      </c>
      <c r="AO18" s="2">
        <v>1961</v>
      </c>
      <c r="AP18" s="2">
        <v>2.54</v>
      </c>
      <c r="AQ18" s="2">
        <v>3.18</v>
      </c>
      <c r="AR18" s="2">
        <v>4.61</v>
      </c>
      <c r="AS18" s="2">
        <v>4.97</v>
      </c>
      <c r="AT18" s="2">
        <v>5.79</v>
      </c>
      <c r="AU18" s="2">
        <v>8.06</v>
      </c>
      <c r="AV18" s="2">
        <v>1961</v>
      </c>
      <c r="AW18" s="2">
        <v>0.8</v>
      </c>
      <c r="AX18" s="2">
        <v>1.81</v>
      </c>
      <c r="AY18" s="2">
        <v>3.65</v>
      </c>
      <c r="AZ18" s="2">
        <v>4.26</v>
      </c>
      <c r="BA18" s="2">
        <v>4.85</v>
      </c>
      <c r="BB18" s="2">
        <v>1961</v>
      </c>
    </row>
    <row r="19" spans="1:54" ht="12.75">
      <c r="A19" s="2">
        <v>1963</v>
      </c>
      <c r="B19" s="2">
        <v>28.882</v>
      </c>
      <c r="C19" s="2">
        <v>48.03</v>
      </c>
      <c r="D19" s="2">
        <v>2634</v>
      </c>
      <c r="E19" s="2">
        <v>34753.871</v>
      </c>
      <c r="F19" s="2">
        <v>120330.97</v>
      </c>
      <c r="G19" s="2">
        <v>13192.478</v>
      </c>
      <c r="H19" s="2">
        <v>45677.321</v>
      </c>
      <c r="I19" s="2">
        <v>1963</v>
      </c>
      <c r="J19" s="2">
        <v>20210</v>
      </c>
      <c r="K19" s="2">
        <v>27772</v>
      </c>
      <c r="L19" s="2">
        <v>68247</v>
      </c>
      <c r="M19" s="2">
        <v>97838</v>
      </c>
      <c r="N19" s="2">
        <v>238364</v>
      </c>
      <c r="O19" s="2">
        <v>777359</v>
      </c>
      <c r="P19" s="2">
        <v>144899</v>
      </c>
      <c r="Q19" s="2">
        <v>208512</v>
      </c>
      <c r="R19" s="2">
        <v>498335</v>
      </c>
      <c r="S19" s="2">
        <v>719406</v>
      </c>
      <c r="T19" s="2">
        <v>1660180</v>
      </c>
      <c r="U19" s="2">
        <v>5099936</v>
      </c>
      <c r="V19" s="2">
        <v>1963</v>
      </c>
      <c r="W19" s="2">
        <v>81286</v>
      </c>
      <c r="X19" s="2">
        <v>136056</v>
      </c>
      <c r="Y19" s="2">
        <v>277263</v>
      </c>
      <c r="Z19" s="2">
        <v>484214</v>
      </c>
      <c r="AA19" s="2">
        <v>1277985</v>
      </c>
      <c r="AB19" s="2">
        <v>1963</v>
      </c>
      <c r="AC19" s="2">
        <v>31.723</v>
      </c>
      <c r="AD19" s="2">
        <v>22.825</v>
      </c>
      <c r="AE19" s="2">
        <v>10.91</v>
      </c>
      <c r="AF19" s="2">
        <v>7.875</v>
      </c>
      <c r="AG19" s="2">
        <v>3.635</v>
      </c>
      <c r="AH19" s="2">
        <v>1.117</v>
      </c>
      <c r="AI19" s="2">
        <v>1963</v>
      </c>
      <c r="AJ19" s="2">
        <v>8.898</v>
      </c>
      <c r="AK19" s="2">
        <v>11.915</v>
      </c>
      <c r="AL19" s="2">
        <v>3.035</v>
      </c>
      <c r="AM19" s="2">
        <v>4.24</v>
      </c>
      <c r="AN19" s="2">
        <v>2.518</v>
      </c>
      <c r="AO19" s="2">
        <v>1963</v>
      </c>
      <c r="AP19" s="2">
        <v>2.91</v>
      </c>
      <c r="AQ19" s="2">
        <v>3.61</v>
      </c>
      <c r="AR19" s="2">
        <v>5.21</v>
      </c>
      <c r="AS19" s="2">
        <v>5.54</v>
      </c>
      <c r="AT19" s="2">
        <v>6.63</v>
      </c>
      <c r="AU19" s="2">
        <v>9.38</v>
      </c>
      <c r="AV19" s="2">
        <v>1963</v>
      </c>
      <c r="AW19" s="2">
        <v>0.98</v>
      </c>
      <c r="AX19" s="2">
        <v>2.06</v>
      </c>
      <c r="AY19" s="2">
        <v>4.33</v>
      </c>
      <c r="AZ19" s="2">
        <v>4.59</v>
      </c>
      <c r="BA19" s="2">
        <v>5.4</v>
      </c>
      <c r="BB19" s="2">
        <v>1963</v>
      </c>
    </row>
    <row r="20" spans="1:54" ht="12.75">
      <c r="A20" s="2">
        <v>1965</v>
      </c>
      <c r="B20" s="2">
        <v>30.824</v>
      </c>
      <c r="C20" s="2">
        <v>55.67</v>
      </c>
      <c r="D20" s="2">
        <v>2705</v>
      </c>
      <c r="E20" s="2">
        <v>40724.074</v>
      </c>
      <c r="F20" s="2">
        <v>132117.64</v>
      </c>
      <c r="G20" s="2">
        <v>15056.168</v>
      </c>
      <c r="H20" s="2">
        <v>48845.441</v>
      </c>
      <c r="I20" s="2">
        <v>1965</v>
      </c>
      <c r="J20" s="2">
        <v>23411</v>
      </c>
      <c r="K20" s="2">
        <v>32027</v>
      </c>
      <c r="L20" s="2">
        <v>77168</v>
      </c>
      <c r="M20" s="2">
        <v>110428</v>
      </c>
      <c r="N20" s="2">
        <v>263268</v>
      </c>
      <c r="O20" s="2">
        <v>853479</v>
      </c>
      <c r="P20" s="2">
        <v>154352</v>
      </c>
      <c r="Q20" s="2">
        <v>220727</v>
      </c>
      <c r="R20" s="2">
        <v>521276</v>
      </c>
      <c r="S20" s="2">
        <v>749157</v>
      </c>
      <c r="T20" s="2">
        <v>1708499</v>
      </c>
      <c r="U20" s="2">
        <v>5118317</v>
      </c>
      <c r="V20" s="2">
        <v>1965</v>
      </c>
      <c r="W20" s="2">
        <v>87977</v>
      </c>
      <c r="X20" s="2">
        <v>145589</v>
      </c>
      <c r="Y20" s="2">
        <v>293397</v>
      </c>
      <c r="Z20" s="2">
        <v>509322</v>
      </c>
      <c r="AA20" s="2">
        <v>1329631</v>
      </c>
      <c r="AB20" s="2">
        <v>1965</v>
      </c>
      <c r="AC20" s="2">
        <v>31.6</v>
      </c>
      <c r="AD20" s="2">
        <v>22.595</v>
      </c>
      <c r="AE20" s="2">
        <v>10.671</v>
      </c>
      <c r="AF20" s="2">
        <v>7.669</v>
      </c>
      <c r="AG20" s="2">
        <v>3.498</v>
      </c>
      <c r="AH20" s="2">
        <v>1.048</v>
      </c>
      <c r="AI20" s="2">
        <v>1965</v>
      </c>
      <c r="AJ20" s="2">
        <v>9.005</v>
      </c>
      <c r="AK20" s="2">
        <v>11.923</v>
      </c>
      <c r="AL20" s="2">
        <v>3.003</v>
      </c>
      <c r="AM20" s="2">
        <v>4.171</v>
      </c>
      <c r="AN20" s="2">
        <v>2.45</v>
      </c>
      <c r="AO20" s="2">
        <v>1965</v>
      </c>
      <c r="AP20" s="2">
        <v>3.28</v>
      </c>
      <c r="AQ20" s="2">
        <v>4.08</v>
      </c>
      <c r="AR20" s="2">
        <v>5.93</v>
      </c>
      <c r="AS20" s="2">
        <v>6.36</v>
      </c>
      <c r="AT20" s="2">
        <v>7.66</v>
      </c>
      <c r="AU20" s="2">
        <v>8.85</v>
      </c>
      <c r="AV20" s="2">
        <v>1965</v>
      </c>
      <c r="AW20" s="2">
        <v>1.14</v>
      </c>
      <c r="AX20" s="2">
        <v>2.34</v>
      </c>
      <c r="AY20" s="2">
        <v>4.81</v>
      </c>
      <c r="AZ20" s="2">
        <v>5.25</v>
      </c>
      <c r="BA20" s="2">
        <v>7.15</v>
      </c>
      <c r="BB20" s="2">
        <v>1965</v>
      </c>
    </row>
    <row r="21" spans="1:54" ht="12.75">
      <c r="A21" s="2">
        <v>1967</v>
      </c>
      <c r="B21" s="2">
        <v>33.593</v>
      </c>
      <c r="C21" s="2">
        <v>63.07</v>
      </c>
      <c r="D21" s="2">
        <v>2775</v>
      </c>
      <c r="E21" s="2">
        <v>46663.004</v>
      </c>
      <c r="F21" s="2">
        <v>138904.87</v>
      </c>
      <c r="G21" s="2">
        <v>16813.982</v>
      </c>
      <c r="H21" s="2">
        <v>50051.299</v>
      </c>
      <c r="I21" s="2">
        <v>1967</v>
      </c>
      <c r="J21" s="2">
        <v>27039</v>
      </c>
      <c r="K21" s="2">
        <v>36679</v>
      </c>
      <c r="L21" s="2">
        <v>87104</v>
      </c>
      <c r="M21" s="2">
        <v>125759</v>
      </c>
      <c r="N21" s="2">
        <v>296591</v>
      </c>
      <c r="O21" s="2">
        <v>986432</v>
      </c>
      <c r="P21" s="2">
        <v>161595</v>
      </c>
      <c r="Q21" s="2">
        <v>230367</v>
      </c>
      <c r="R21" s="2">
        <v>543494</v>
      </c>
      <c r="S21" s="2">
        <v>781293</v>
      </c>
      <c r="T21" s="2">
        <v>1790894</v>
      </c>
      <c r="U21" s="2">
        <v>5406965</v>
      </c>
      <c r="V21" s="2">
        <v>1967</v>
      </c>
      <c r="W21" s="2">
        <v>92823</v>
      </c>
      <c r="X21" s="2">
        <v>152086</v>
      </c>
      <c r="Y21" s="2">
        <v>305694</v>
      </c>
      <c r="Z21" s="2">
        <v>528894</v>
      </c>
      <c r="AA21" s="2">
        <v>1389109</v>
      </c>
      <c r="AB21" s="2">
        <v>1967</v>
      </c>
      <c r="AC21" s="2">
        <v>32.286</v>
      </c>
      <c r="AD21" s="2">
        <v>23.013</v>
      </c>
      <c r="AE21" s="2">
        <v>10.859</v>
      </c>
      <c r="AF21" s="2">
        <v>7.805</v>
      </c>
      <c r="AG21" s="2">
        <v>3.579</v>
      </c>
      <c r="AH21" s="2">
        <v>1.081</v>
      </c>
      <c r="AI21" s="2">
        <v>1967</v>
      </c>
      <c r="AJ21" s="2">
        <v>9.273</v>
      </c>
      <c r="AK21" s="2">
        <v>12.154</v>
      </c>
      <c r="AL21" s="2">
        <v>3.054</v>
      </c>
      <c r="AM21" s="2">
        <v>4.226</v>
      </c>
      <c r="AN21" s="2">
        <v>2.498</v>
      </c>
      <c r="AO21" s="2">
        <v>1967</v>
      </c>
      <c r="AP21" s="2">
        <v>3.73</v>
      </c>
      <c r="AQ21" s="2">
        <v>4.56</v>
      </c>
      <c r="AR21" s="2">
        <v>6.28</v>
      </c>
      <c r="AS21" s="2">
        <v>6.6</v>
      </c>
      <c r="AT21" s="2">
        <v>8.3</v>
      </c>
      <c r="AU21" s="2">
        <v>11.5</v>
      </c>
      <c r="AV21" s="2">
        <v>1967</v>
      </c>
      <c r="AW21" s="2">
        <v>1.55</v>
      </c>
      <c r="AX21" s="2">
        <v>2.95</v>
      </c>
      <c r="AY21" s="2">
        <v>5.45</v>
      </c>
      <c r="AZ21" s="2">
        <v>5.14</v>
      </c>
      <c r="BA21" s="2">
        <v>6.91</v>
      </c>
      <c r="BB21" s="2">
        <v>1967</v>
      </c>
    </row>
    <row r="22" spans="1:54" ht="12.75">
      <c r="A22" s="2">
        <v>1969</v>
      </c>
      <c r="B22" s="2">
        <v>35.326</v>
      </c>
      <c r="C22" s="2">
        <v>62.75</v>
      </c>
      <c r="D22" s="2">
        <v>2846</v>
      </c>
      <c r="E22" s="2">
        <v>55254.375</v>
      </c>
      <c r="F22" s="2">
        <v>156413.88</v>
      </c>
      <c r="G22" s="2">
        <v>19416.864</v>
      </c>
      <c r="H22" s="2">
        <v>54965.188</v>
      </c>
      <c r="I22" s="2">
        <v>1969</v>
      </c>
      <c r="J22" s="2">
        <v>31644</v>
      </c>
      <c r="K22" s="2">
        <v>42814</v>
      </c>
      <c r="L22" s="2">
        <v>101696</v>
      </c>
      <c r="M22" s="2">
        <v>146691</v>
      </c>
      <c r="N22" s="2">
        <v>346784</v>
      </c>
      <c r="O22" s="2">
        <v>1176075</v>
      </c>
      <c r="P22" s="2">
        <v>179715</v>
      </c>
      <c r="Q22" s="2">
        <v>256355</v>
      </c>
      <c r="R22" s="2">
        <v>604669</v>
      </c>
      <c r="S22" s="2">
        <v>870153</v>
      </c>
      <c r="T22" s="2">
        <v>2010434</v>
      </c>
      <c r="U22" s="2">
        <v>6259203</v>
      </c>
      <c r="V22" s="2">
        <v>1969</v>
      </c>
      <c r="W22" s="2">
        <v>103074</v>
      </c>
      <c r="X22" s="2">
        <v>169277</v>
      </c>
      <c r="Y22" s="2">
        <v>339185</v>
      </c>
      <c r="Z22" s="2">
        <v>585083</v>
      </c>
      <c r="AA22" s="2">
        <v>1538348</v>
      </c>
      <c r="AB22" s="2">
        <v>1969</v>
      </c>
      <c r="AC22" s="2">
        <v>32.696</v>
      </c>
      <c r="AD22" s="2">
        <v>23.32</v>
      </c>
      <c r="AE22" s="2">
        <v>11.001</v>
      </c>
      <c r="AF22" s="2">
        <v>7.915</v>
      </c>
      <c r="AG22" s="2">
        <v>3.658</v>
      </c>
      <c r="AH22" s="2">
        <v>1.139</v>
      </c>
      <c r="AI22" s="2">
        <v>1969</v>
      </c>
      <c r="AJ22" s="2">
        <v>9.376</v>
      </c>
      <c r="AK22" s="2">
        <v>12.319</v>
      </c>
      <c r="AL22" s="2">
        <v>3.086</v>
      </c>
      <c r="AM22" s="2">
        <v>4.257</v>
      </c>
      <c r="AN22" s="2">
        <v>2.519</v>
      </c>
      <c r="AO22" s="2">
        <v>1969</v>
      </c>
      <c r="AP22" s="2">
        <v>4.44</v>
      </c>
      <c r="AQ22" s="2">
        <v>5.43</v>
      </c>
      <c r="AR22" s="2">
        <v>7.47</v>
      </c>
      <c r="AS22" s="2">
        <v>8.08</v>
      </c>
      <c r="AT22" s="2">
        <v>10.32</v>
      </c>
      <c r="AU22" s="2">
        <v>12.78</v>
      </c>
      <c r="AV22" s="2">
        <v>1969</v>
      </c>
      <c r="AW22" s="2">
        <v>1.86</v>
      </c>
      <c r="AX22" s="2">
        <v>3.54</v>
      </c>
      <c r="AY22" s="2">
        <v>5.88</v>
      </c>
      <c r="AZ22" s="2">
        <v>6.13</v>
      </c>
      <c r="BA22" s="2">
        <v>9.2</v>
      </c>
      <c r="BB22" s="2">
        <v>1969</v>
      </c>
    </row>
    <row r="23" spans="1:54" ht="12.75">
      <c r="A23" s="2">
        <v>1971</v>
      </c>
      <c r="B23" s="2">
        <v>39.017</v>
      </c>
      <c r="C23" s="2">
        <v>68.99</v>
      </c>
      <c r="D23" s="2">
        <v>2903</v>
      </c>
      <c r="E23" s="2">
        <v>70321.828</v>
      </c>
      <c r="F23" s="2">
        <v>180233.58</v>
      </c>
      <c r="G23" s="2">
        <v>24225.308</v>
      </c>
      <c r="H23" s="2">
        <v>62089.027</v>
      </c>
      <c r="I23" s="2">
        <v>1971</v>
      </c>
      <c r="J23" s="2">
        <v>40439</v>
      </c>
      <c r="K23" s="2">
        <v>53814</v>
      </c>
      <c r="L23" s="2">
        <v>123600</v>
      </c>
      <c r="M23" s="2">
        <v>178874</v>
      </c>
      <c r="N23" s="2">
        <v>419754</v>
      </c>
      <c r="O23" s="2">
        <v>1421046</v>
      </c>
      <c r="P23" s="2">
        <v>201755</v>
      </c>
      <c r="Q23" s="2">
        <v>285935</v>
      </c>
      <c r="R23" s="2">
        <v>671098</v>
      </c>
      <c r="S23" s="2">
        <v>966777</v>
      </c>
      <c r="T23" s="2">
        <v>2249075</v>
      </c>
      <c r="U23" s="2">
        <v>7073128</v>
      </c>
      <c r="V23" s="2">
        <v>1971</v>
      </c>
      <c r="W23" s="2">
        <v>117574</v>
      </c>
      <c r="X23" s="2">
        <v>189645</v>
      </c>
      <c r="Y23" s="2">
        <v>375419</v>
      </c>
      <c r="Z23" s="2">
        <v>646203</v>
      </c>
      <c r="AA23" s="2">
        <v>1713069</v>
      </c>
      <c r="AB23" s="2">
        <v>1971</v>
      </c>
      <c r="AC23" s="2">
        <v>32.494</v>
      </c>
      <c r="AD23" s="2">
        <v>23.026</v>
      </c>
      <c r="AE23" s="2">
        <v>10.809</v>
      </c>
      <c r="AF23" s="2">
        <v>7.785</v>
      </c>
      <c r="AG23" s="2">
        <v>3.622</v>
      </c>
      <c r="AH23" s="2">
        <v>1.139</v>
      </c>
      <c r="AI23" s="2">
        <v>1971</v>
      </c>
      <c r="AJ23" s="2">
        <v>9.468</v>
      </c>
      <c r="AK23" s="2">
        <v>12.217</v>
      </c>
      <c r="AL23" s="2">
        <v>3.024</v>
      </c>
      <c r="AM23" s="2">
        <v>4.163</v>
      </c>
      <c r="AN23" s="2">
        <v>2.483</v>
      </c>
      <c r="AO23" s="2">
        <v>1971</v>
      </c>
      <c r="AP23" s="2">
        <v>4.85</v>
      </c>
      <c r="AQ23" s="2">
        <v>5.94</v>
      </c>
      <c r="AR23" s="2">
        <v>8.13</v>
      </c>
      <c r="AS23" s="2">
        <v>8.94</v>
      </c>
      <c r="AT23" s="2">
        <v>11.95</v>
      </c>
      <c r="AU23" s="2">
        <v>14.19</v>
      </c>
      <c r="AV23" s="2">
        <v>1971</v>
      </c>
      <c r="AW23" s="2">
        <v>2.2</v>
      </c>
      <c r="AX23" s="2">
        <v>4</v>
      </c>
      <c r="AY23" s="2">
        <v>6.04</v>
      </c>
      <c r="AZ23" s="2">
        <v>6.32</v>
      </c>
      <c r="BA23" s="2">
        <v>10.92</v>
      </c>
      <c r="BB23" s="2">
        <v>1971</v>
      </c>
    </row>
    <row r="24" spans="1:54" ht="12.75">
      <c r="A24" s="2">
        <v>1973</v>
      </c>
      <c r="B24" s="2">
        <v>45.703</v>
      </c>
      <c r="C24" s="2">
        <v>75.95</v>
      </c>
      <c r="D24" s="2">
        <v>2956</v>
      </c>
      <c r="E24" s="2">
        <v>85879.82</v>
      </c>
      <c r="F24" s="2">
        <v>187907.06</v>
      </c>
      <c r="G24" s="2">
        <v>29057.383</v>
      </c>
      <c r="H24" s="2">
        <v>63578.235</v>
      </c>
      <c r="I24" s="2">
        <v>1973</v>
      </c>
      <c r="J24" s="2">
        <v>48841</v>
      </c>
      <c r="K24" s="2">
        <v>63759</v>
      </c>
      <c r="L24" s="2">
        <v>137975</v>
      </c>
      <c r="M24" s="2">
        <v>197202</v>
      </c>
      <c r="N24" s="2">
        <v>448423</v>
      </c>
      <c r="O24" s="2">
        <v>1494048</v>
      </c>
      <c r="P24" s="2">
        <v>196852</v>
      </c>
      <c r="Q24" s="2">
        <v>273567</v>
      </c>
      <c r="R24" s="2">
        <v>620965</v>
      </c>
      <c r="S24" s="2">
        <v>886885</v>
      </c>
      <c r="T24" s="2">
        <v>2034091</v>
      </c>
      <c r="U24" s="2">
        <v>6636848</v>
      </c>
      <c r="V24" s="2">
        <v>1973</v>
      </c>
      <c r="W24" s="2">
        <v>120137</v>
      </c>
      <c r="X24" s="2">
        <v>186718</v>
      </c>
      <c r="Y24" s="2">
        <v>355044</v>
      </c>
      <c r="Z24" s="2">
        <v>600083</v>
      </c>
      <c r="AA24" s="2">
        <v>1522674</v>
      </c>
      <c r="AB24" s="2">
        <v>1973</v>
      </c>
      <c r="AC24" s="2">
        <v>30.962</v>
      </c>
      <c r="AD24" s="2">
        <v>21.514</v>
      </c>
      <c r="AE24" s="2">
        <v>9.767</v>
      </c>
      <c r="AF24" s="2">
        <v>6.975</v>
      </c>
      <c r="AG24" s="2">
        <v>3.199</v>
      </c>
      <c r="AH24" s="2">
        <v>1.044</v>
      </c>
      <c r="AI24" s="2">
        <v>1973</v>
      </c>
      <c r="AJ24" s="2">
        <v>9.448</v>
      </c>
      <c r="AK24" s="2">
        <v>11.747</v>
      </c>
      <c r="AL24" s="2">
        <v>2.792</v>
      </c>
      <c r="AM24" s="2">
        <v>3.776</v>
      </c>
      <c r="AN24" s="2">
        <v>2.155</v>
      </c>
      <c r="AO24" s="2">
        <v>1973</v>
      </c>
      <c r="AP24" s="2">
        <v>5.23</v>
      </c>
      <c r="AQ24" s="2">
        <v>6.49</v>
      </c>
      <c r="AR24" s="2">
        <v>9.21</v>
      </c>
      <c r="AS24" s="2">
        <v>10.28</v>
      </c>
      <c r="AT24" s="2">
        <v>13.25</v>
      </c>
      <c r="AU24" s="2">
        <v>15.64</v>
      </c>
      <c r="AV24" s="2">
        <v>1973</v>
      </c>
      <c r="AW24" s="2">
        <v>2.36</v>
      </c>
      <c r="AX24" s="2">
        <v>4.23</v>
      </c>
      <c r="AY24" s="2">
        <v>6.54</v>
      </c>
      <c r="AZ24" s="2">
        <v>7.76</v>
      </c>
      <c r="BA24" s="2">
        <v>12.09</v>
      </c>
      <c r="BB24" s="2">
        <v>1973</v>
      </c>
    </row>
    <row r="25" spans="1:54" ht="12.75">
      <c r="A25" s="2">
        <v>1975</v>
      </c>
      <c r="B25" s="2">
        <v>52.714</v>
      </c>
      <c r="C25" s="2">
        <v>78.88</v>
      </c>
      <c r="D25" s="2">
        <v>3008</v>
      </c>
      <c r="E25" s="2">
        <v>92000.578</v>
      </c>
      <c r="F25" s="2">
        <v>174529.44</v>
      </c>
      <c r="G25" s="2">
        <v>30583.01</v>
      </c>
      <c r="H25" s="2">
        <v>58017.414</v>
      </c>
      <c r="I25" s="2">
        <v>1975</v>
      </c>
      <c r="J25" s="2">
        <v>53723</v>
      </c>
      <c r="K25" s="2">
        <v>68990</v>
      </c>
      <c r="L25" s="2">
        <v>138551</v>
      </c>
      <c r="M25" s="2">
        <v>194778</v>
      </c>
      <c r="N25" s="2">
        <v>421023</v>
      </c>
      <c r="O25" s="2">
        <v>1303961</v>
      </c>
      <c r="P25" s="2">
        <v>175725</v>
      </c>
      <c r="Q25" s="2">
        <v>237526</v>
      </c>
      <c r="R25" s="2">
        <v>509814</v>
      </c>
      <c r="S25" s="2">
        <v>713226</v>
      </c>
      <c r="T25" s="2">
        <v>1554025</v>
      </c>
      <c r="U25" s="2">
        <v>4802602</v>
      </c>
      <c r="V25" s="2">
        <v>1975</v>
      </c>
      <c r="W25" s="2">
        <v>113924</v>
      </c>
      <c r="X25" s="2">
        <v>169454</v>
      </c>
      <c r="Y25" s="2">
        <v>306401</v>
      </c>
      <c r="Z25" s="2">
        <v>503027</v>
      </c>
      <c r="AA25" s="2">
        <v>1193072</v>
      </c>
      <c r="AB25" s="2">
        <v>1975</v>
      </c>
      <c r="AC25" s="2">
        <v>30.288</v>
      </c>
      <c r="AD25" s="2">
        <v>20.47</v>
      </c>
      <c r="AE25" s="2">
        <v>8.787</v>
      </c>
      <c r="AF25" s="2">
        <v>6.147</v>
      </c>
      <c r="AG25" s="2">
        <v>2.679</v>
      </c>
      <c r="AH25" s="2">
        <v>0.828</v>
      </c>
      <c r="AI25" s="2">
        <v>1975</v>
      </c>
      <c r="AJ25" s="2">
        <v>9.818</v>
      </c>
      <c r="AK25" s="2">
        <v>11.683</v>
      </c>
      <c r="AL25" s="2">
        <v>2.64</v>
      </c>
      <c r="AM25" s="2">
        <v>3.468</v>
      </c>
      <c r="AN25" s="2">
        <v>1.851</v>
      </c>
      <c r="AO25" s="2">
        <v>1975</v>
      </c>
      <c r="AP25" s="2">
        <v>5.4</v>
      </c>
      <c r="AQ25" s="2">
        <v>6.86</v>
      </c>
      <c r="AR25" s="2">
        <v>10.19</v>
      </c>
      <c r="AS25" s="2">
        <v>11.41</v>
      </c>
      <c r="AT25" s="2">
        <v>15.15</v>
      </c>
      <c r="AU25" s="2">
        <v>20.38</v>
      </c>
      <c r="AV25" s="2">
        <v>1975</v>
      </c>
      <c r="AW25" s="2">
        <v>2.36</v>
      </c>
      <c r="AX25" s="2">
        <v>4.36</v>
      </c>
      <c r="AY25" s="2">
        <v>7.35</v>
      </c>
      <c r="AZ25" s="2">
        <v>8.52</v>
      </c>
      <c r="BA25" s="2">
        <v>12.81</v>
      </c>
      <c r="BB25" s="2">
        <v>1975</v>
      </c>
    </row>
    <row r="26" spans="1:54" ht="12.75">
      <c r="A26" s="2">
        <v>1977</v>
      </c>
      <c r="B26" s="2">
        <v>54.447</v>
      </c>
      <c r="C26" s="2">
        <v>81.39</v>
      </c>
      <c r="D26" s="2">
        <v>3061</v>
      </c>
      <c r="E26" s="2">
        <v>98942.031</v>
      </c>
      <c r="F26" s="2">
        <v>181722.73</v>
      </c>
      <c r="G26" s="2">
        <v>32324.225</v>
      </c>
      <c r="H26" s="2">
        <v>59368.566</v>
      </c>
      <c r="I26" s="2">
        <v>1977</v>
      </c>
      <c r="J26" s="2">
        <v>56700</v>
      </c>
      <c r="K26" s="2">
        <v>72761</v>
      </c>
      <c r="L26" s="2">
        <v>144327</v>
      </c>
      <c r="M26" s="2">
        <v>200608</v>
      </c>
      <c r="N26" s="2">
        <v>423238</v>
      </c>
      <c r="O26" s="2">
        <v>1318743</v>
      </c>
      <c r="P26" s="2">
        <v>177660</v>
      </c>
      <c r="Q26" s="2">
        <v>238913</v>
      </c>
      <c r="R26" s="2">
        <v>504255</v>
      </c>
      <c r="S26" s="2">
        <v>700701</v>
      </c>
      <c r="T26" s="2">
        <v>1519180</v>
      </c>
      <c r="U26" s="2">
        <v>4681917</v>
      </c>
      <c r="V26" s="2">
        <v>1977</v>
      </c>
      <c r="W26" s="2">
        <v>116407</v>
      </c>
      <c r="X26" s="2">
        <v>172578</v>
      </c>
      <c r="Y26" s="2">
        <v>307810</v>
      </c>
      <c r="Z26" s="2">
        <v>496081</v>
      </c>
      <c r="AA26" s="2">
        <v>1167765</v>
      </c>
      <c r="AB26" s="2">
        <v>1977</v>
      </c>
      <c r="AC26" s="2">
        <v>29.925</v>
      </c>
      <c r="AD26" s="2">
        <v>20.121</v>
      </c>
      <c r="AE26" s="2">
        <v>8.494</v>
      </c>
      <c r="AF26" s="2">
        <v>5.901</v>
      </c>
      <c r="AG26" s="2">
        <v>2.559</v>
      </c>
      <c r="AH26" s="2">
        <v>0.789</v>
      </c>
      <c r="AI26" s="2">
        <v>1977</v>
      </c>
      <c r="AJ26" s="2">
        <v>9.804</v>
      </c>
      <c r="AK26" s="2">
        <v>11.627</v>
      </c>
      <c r="AL26" s="2">
        <v>2.593</v>
      </c>
      <c r="AM26" s="2">
        <v>3.342</v>
      </c>
      <c r="AN26" s="2">
        <v>1.77</v>
      </c>
      <c r="AO26" s="2">
        <v>1977</v>
      </c>
      <c r="AP26" s="2">
        <v>5.18</v>
      </c>
      <c r="AQ26" s="2">
        <v>6.59</v>
      </c>
      <c r="AR26" s="2">
        <v>9.85</v>
      </c>
      <c r="AS26" s="2">
        <v>11.1</v>
      </c>
      <c r="AT26" s="2">
        <v>14.51</v>
      </c>
      <c r="AU26" s="2">
        <v>19.52</v>
      </c>
      <c r="AV26" s="2">
        <v>1977</v>
      </c>
      <c r="AW26" s="2">
        <v>2.29</v>
      </c>
      <c r="AX26" s="2">
        <v>4.21</v>
      </c>
      <c r="AY26" s="2">
        <v>7.01</v>
      </c>
      <c r="AZ26" s="2">
        <v>8.49</v>
      </c>
      <c r="BA26" s="2">
        <v>12.28</v>
      </c>
      <c r="BB26" s="2">
        <v>1977</v>
      </c>
    </row>
    <row r="27" spans="1:54" ht="12.75">
      <c r="A27" s="2">
        <v>1979</v>
      </c>
      <c r="B27" s="2">
        <v>56.666</v>
      </c>
      <c r="C27" s="2">
        <v>83.64</v>
      </c>
      <c r="D27" s="2">
        <v>3114</v>
      </c>
      <c r="E27" s="2">
        <v>108471.55</v>
      </c>
      <c r="F27" s="2">
        <v>191422.96</v>
      </c>
      <c r="G27" s="2">
        <v>34837.704</v>
      </c>
      <c r="H27" s="2">
        <v>61479.132</v>
      </c>
      <c r="I27" s="2">
        <v>1979</v>
      </c>
      <c r="J27" s="2">
        <v>61226</v>
      </c>
      <c r="K27" s="2">
        <v>78668</v>
      </c>
      <c r="L27" s="2">
        <v>155731</v>
      </c>
      <c r="M27" s="2">
        <v>214394</v>
      </c>
      <c r="N27" s="2">
        <v>449443</v>
      </c>
      <c r="O27" s="2">
        <v>1409751</v>
      </c>
      <c r="P27" s="2">
        <v>183754</v>
      </c>
      <c r="Q27" s="2">
        <v>246652</v>
      </c>
      <c r="R27" s="2">
        <v>516169</v>
      </c>
      <c r="S27" s="2">
        <v>714987</v>
      </c>
      <c r="T27" s="2">
        <v>1542465</v>
      </c>
      <c r="U27" s="2">
        <v>4672531</v>
      </c>
      <c r="V27" s="2">
        <v>1979</v>
      </c>
      <c r="W27" s="2">
        <v>120856</v>
      </c>
      <c r="X27" s="2">
        <v>179272</v>
      </c>
      <c r="Y27" s="2">
        <v>317352</v>
      </c>
      <c r="Z27" s="2">
        <v>508117</v>
      </c>
      <c r="AA27" s="2">
        <v>1194680</v>
      </c>
      <c r="AB27" s="2">
        <v>1979</v>
      </c>
      <c r="AC27" s="2">
        <v>29.889</v>
      </c>
      <c r="AD27" s="2">
        <v>20.06</v>
      </c>
      <c r="AE27" s="2">
        <v>8.396</v>
      </c>
      <c r="AF27" s="2">
        <v>5.815</v>
      </c>
      <c r="AG27" s="2">
        <v>2.509</v>
      </c>
      <c r="AH27" s="2">
        <v>0.76</v>
      </c>
      <c r="AI27" s="2">
        <v>1979</v>
      </c>
      <c r="AJ27" s="2">
        <v>9.829</v>
      </c>
      <c r="AK27" s="2">
        <v>11.664</v>
      </c>
      <c r="AL27" s="2">
        <v>2.581</v>
      </c>
      <c r="AM27" s="2">
        <v>3.306</v>
      </c>
      <c r="AN27" s="2">
        <v>1.749</v>
      </c>
      <c r="AO27" s="2">
        <v>1979</v>
      </c>
      <c r="AP27" s="2">
        <v>5.57</v>
      </c>
      <c r="AQ27" s="2">
        <v>7.08</v>
      </c>
      <c r="AR27" s="2">
        <v>10.58</v>
      </c>
      <c r="AS27" s="2">
        <v>12.08</v>
      </c>
      <c r="AT27" s="2">
        <v>16.42</v>
      </c>
      <c r="AU27" s="2">
        <v>22.03</v>
      </c>
      <c r="AV27" s="2">
        <v>1979</v>
      </c>
      <c r="AW27" s="2">
        <v>2.49</v>
      </c>
      <c r="AX27" s="2">
        <v>4.56</v>
      </c>
      <c r="AY27" s="2">
        <v>7.2</v>
      </c>
      <c r="AZ27" s="2">
        <v>8.79</v>
      </c>
      <c r="BA27" s="2">
        <v>13.98</v>
      </c>
      <c r="BB27" s="2">
        <v>1979</v>
      </c>
    </row>
    <row r="28" spans="1:54" ht="12.75">
      <c r="A28" s="2">
        <v>1981</v>
      </c>
      <c r="B28" s="2">
        <v>62.835</v>
      </c>
      <c r="C28" s="2">
        <v>86.9</v>
      </c>
      <c r="D28" s="2">
        <v>3207</v>
      </c>
      <c r="E28" s="2">
        <v>124489.4</v>
      </c>
      <c r="F28" s="2">
        <v>198121.89</v>
      </c>
      <c r="G28" s="2">
        <v>38813.242</v>
      </c>
      <c r="H28" s="2">
        <v>61770.344</v>
      </c>
      <c r="I28" s="2">
        <v>1981</v>
      </c>
      <c r="J28" s="2">
        <v>68404</v>
      </c>
      <c r="K28" s="2">
        <v>87682</v>
      </c>
      <c r="L28" s="2">
        <v>171470</v>
      </c>
      <c r="M28" s="2">
        <v>235289</v>
      </c>
      <c r="N28" s="2">
        <v>497032</v>
      </c>
      <c r="O28" s="2">
        <v>1594148</v>
      </c>
      <c r="P28" s="2">
        <v>184484</v>
      </c>
      <c r="Q28" s="2">
        <v>247300</v>
      </c>
      <c r="R28" s="2">
        <v>518663</v>
      </c>
      <c r="S28" s="2">
        <v>722257</v>
      </c>
      <c r="T28" s="2">
        <v>1593608</v>
      </c>
      <c r="U28" s="2">
        <v>5158141</v>
      </c>
      <c r="V28" s="2">
        <v>1981</v>
      </c>
      <c r="W28" s="2">
        <v>121669</v>
      </c>
      <c r="X28" s="2">
        <v>179459</v>
      </c>
      <c r="Y28" s="2">
        <v>315070</v>
      </c>
      <c r="Z28" s="2">
        <v>504419</v>
      </c>
      <c r="AA28" s="2">
        <v>1197549</v>
      </c>
      <c r="AB28" s="2">
        <v>1981</v>
      </c>
      <c r="AC28" s="2">
        <v>29.866</v>
      </c>
      <c r="AD28" s="2">
        <v>20.018</v>
      </c>
      <c r="AE28" s="2">
        <v>8.397</v>
      </c>
      <c r="AF28" s="2">
        <v>5.846</v>
      </c>
      <c r="AG28" s="2">
        <v>2.58</v>
      </c>
      <c r="AH28" s="2">
        <v>0.835</v>
      </c>
      <c r="AI28" s="2">
        <v>1981</v>
      </c>
      <c r="AJ28" s="2">
        <v>9.848</v>
      </c>
      <c r="AK28" s="2">
        <v>11.621</v>
      </c>
      <c r="AL28" s="2">
        <v>2.551</v>
      </c>
      <c r="AM28" s="2">
        <v>3.266</v>
      </c>
      <c r="AN28" s="2">
        <v>1.745</v>
      </c>
      <c r="AO28" s="2">
        <v>1981</v>
      </c>
      <c r="AP28" s="2">
        <v>5.86</v>
      </c>
      <c r="AQ28" s="2">
        <v>7.5</v>
      </c>
      <c r="AR28" s="2">
        <v>11.18</v>
      </c>
      <c r="AS28" s="2">
        <v>12.69</v>
      </c>
      <c r="AT28" s="2">
        <v>16.58</v>
      </c>
      <c r="AU28" s="2">
        <v>19.8</v>
      </c>
      <c r="AV28" s="2">
        <v>1981</v>
      </c>
      <c r="AW28" s="2">
        <v>2.53</v>
      </c>
      <c r="AX28" s="2">
        <v>4.84</v>
      </c>
      <c r="AY28" s="2">
        <v>7.72</v>
      </c>
      <c r="AZ28" s="2">
        <v>9.62</v>
      </c>
      <c r="BA28" s="2">
        <v>15.04</v>
      </c>
      <c r="BB28" s="2">
        <v>1981</v>
      </c>
    </row>
    <row r="29" spans="1:54" ht="12.75">
      <c r="A29" s="2">
        <v>1983</v>
      </c>
      <c r="B29" s="2">
        <v>68.752</v>
      </c>
      <c r="C29" s="2">
        <v>87.52</v>
      </c>
      <c r="D29" s="2">
        <v>3315</v>
      </c>
      <c r="E29" s="2">
        <v>138442.11</v>
      </c>
      <c r="F29" s="2">
        <v>201364.93</v>
      </c>
      <c r="G29" s="2">
        <v>41764.153</v>
      </c>
      <c r="H29" s="2">
        <v>60746.227</v>
      </c>
      <c r="I29" s="2">
        <v>1983</v>
      </c>
      <c r="J29" s="2">
        <v>73815</v>
      </c>
      <c r="K29" s="2">
        <v>94557</v>
      </c>
      <c r="L29" s="2">
        <v>183794</v>
      </c>
      <c r="M29" s="2">
        <v>251942</v>
      </c>
      <c r="N29" s="2">
        <v>534526</v>
      </c>
      <c r="O29" s="2">
        <v>1732245</v>
      </c>
      <c r="P29" s="2">
        <v>181480</v>
      </c>
      <c r="Q29" s="2">
        <v>242966</v>
      </c>
      <c r="R29" s="2">
        <v>509426</v>
      </c>
      <c r="S29" s="2">
        <v>710677</v>
      </c>
      <c r="T29" s="2">
        <v>1591885</v>
      </c>
      <c r="U29" s="2">
        <v>5213102</v>
      </c>
      <c r="V29" s="2">
        <v>1983</v>
      </c>
      <c r="W29" s="2">
        <v>119993</v>
      </c>
      <c r="X29" s="2">
        <v>176351</v>
      </c>
      <c r="Y29" s="2">
        <v>308175</v>
      </c>
      <c r="Z29" s="2">
        <v>490375</v>
      </c>
      <c r="AA29" s="2">
        <v>1189527</v>
      </c>
      <c r="AB29" s="2">
        <v>1983</v>
      </c>
      <c r="AC29" s="2">
        <v>29.875</v>
      </c>
      <c r="AD29" s="2">
        <v>19.998</v>
      </c>
      <c r="AE29" s="2">
        <v>8.386</v>
      </c>
      <c r="AF29" s="2">
        <v>5.85</v>
      </c>
      <c r="AG29" s="2">
        <v>2.621</v>
      </c>
      <c r="AH29" s="2">
        <v>0.858</v>
      </c>
      <c r="AI29" s="2">
        <v>1983</v>
      </c>
      <c r="AJ29" s="2">
        <v>9.877</v>
      </c>
      <c r="AK29" s="2">
        <v>11.612</v>
      </c>
      <c r="AL29" s="2">
        <v>2.536</v>
      </c>
      <c r="AM29" s="2">
        <v>3.229</v>
      </c>
      <c r="AN29" s="2">
        <v>1.763</v>
      </c>
      <c r="AO29" s="2">
        <v>1983</v>
      </c>
      <c r="AP29" s="2">
        <v>5.56</v>
      </c>
      <c r="AQ29" s="2">
        <v>7.08</v>
      </c>
      <c r="AR29" s="2">
        <v>10.89</v>
      </c>
      <c r="AS29" s="2">
        <v>12.55</v>
      </c>
      <c r="AT29" s="2">
        <v>16.46</v>
      </c>
      <c r="AU29" s="2">
        <v>20.1</v>
      </c>
      <c r="AV29" s="2">
        <v>1983</v>
      </c>
      <c r="AW29" s="2">
        <v>2.48</v>
      </c>
      <c r="AX29" s="2">
        <v>4.33</v>
      </c>
      <c r="AY29" s="2">
        <v>7.06</v>
      </c>
      <c r="AZ29" s="2">
        <v>9.38</v>
      </c>
      <c r="BA29" s="2">
        <v>14.69</v>
      </c>
      <c r="BB29" s="2">
        <v>1983</v>
      </c>
    </row>
    <row r="30" spans="1:54" ht="12.75">
      <c r="A30" s="2">
        <v>1985</v>
      </c>
      <c r="B30" s="2">
        <v>73.057</v>
      </c>
      <c r="C30" s="2">
        <v>90.66</v>
      </c>
      <c r="D30" s="2">
        <v>3422</v>
      </c>
      <c r="E30" s="2">
        <v>148813.34</v>
      </c>
      <c r="F30" s="2">
        <v>203694.3</v>
      </c>
      <c r="G30" s="2">
        <v>43483.241</v>
      </c>
      <c r="H30" s="2">
        <v>59519.448</v>
      </c>
      <c r="I30" s="2">
        <v>1985</v>
      </c>
      <c r="J30" s="2">
        <v>75471</v>
      </c>
      <c r="K30" s="2">
        <v>97148</v>
      </c>
      <c r="L30" s="2">
        <v>193154</v>
      </c>
      <c r="M30" s="2">
        <v>268384</v>
      </c>
      <c r="N30" s="2">
        <v>583082</v>
      </c>
      <c r="O30" s="2">
        <v>2151699</v>
      </c>
      <c r="P30" s="2">
        <v>180651</v>
      </c>
      <c r="Q30" s="2">
        <v>245647</v>
      </c>
      <c r="R30" s="2">
        <v>538693</v>
      </c>
      <c r="S30" s="2">
        <v>771625</v>
      </c>
      <c r="T30" s="2">
        <v>1880641</v>
      </c>
      <c r="U30" s="2">
        <v>7444642</v>
      </c>
      <c r="V30" s="2">
        <v>1985</v>
      </c>
      <c r="W30" s="2">
        <v>115655</v>
      </c>
      <c r="X30" s="2">
        <v>172386</v>
      </c>
      <c r="Y30" s="2">
        <v>305760</v>
      </c>
      <c r="Z30" s="2">
        <v>494371</v>
      </c>
      <c r="AA30" s="2">
        <v>1262419</v>
      </c>
      <c r="AB30" s="2">
        <v>1985</v>
      </c>
      <c r="AC30" s="2">
        <v>30.352</v>
      </c>
      <c r="AD30" s="2">
        <v>20.636</v>
      </c>
      <c r="AE30" s="2">
        <v>9.051</v>
      </c>
      <c r="AF30" s="2">
        <v>6.482</v>
      </c>
      <c r="AG30" s="2">
        <v>3.16</v>
      </c>
      <c r="AH30" s="2">
        <v>1.251</v>
      </c>
      <c r="AI30" s="2">
        <v>1985</v>
      </c>
      <c r="AJ30" s="2">
        <v>9.716</v>
      </c>
      <c r="AK30" s="2">
        <v>11.585</v>
      </c>
      <c r="AL30" s="2">
        <v>2.569</v>
      </c>
      <c r="AM30" s="2">
        <v>3.322</v>
      </c>
      <c r="AN30" s="2">
        <v>1.909</v>
      </c>
      <c r="AO30" s="2">
        <v>1985</v>
      </c>
      <c r="AP30" s="2">
        <v>5.89</v>
      </c>
      <c r="AQ30" s="2">
        <v>7.48</v>
      </c>
      <c r="AR30" s="2">
        <v>11.45</v>
      </c>
      <c r="AS30" s="2">
        <v>13.21</v>
      </c>
      <c r="AT30" s="2">
        <v>17.13</v>
      </c>
      <c r="AU30" s="2">
        <v>19.9</v>
      </c>
      <c r="AV30" s="2">
        <v>1985</v>
      </c>
      <c r="AW30" s="2">
        <v>2.51</v>
      </c>
      <c r="AX30" s="2">
        <v>4.38</v>
      </c>
      <c r="AY30" s="2">
        <v>7.01</v>
      </c>
      <c r="AZ30" s="2">
        <v>9.48</v>
      </c>
      <c r="BA30" s="2">
        <v>15.31</v>
      </c>
      <c r="BB30" s="2">
        <v>1985</v>
      </c>
    </row>
    <row r="31" spans="1:54" ht="12.75">
      <c r="A31" s="2">
        <v>1987</v>
      </c>
      <c r="B31" s="2">
        <v>74.809</v>
      </c>
      <c r="C31" s="2">
        <v>88.05</v>
      </c>
      <c r="D31" s="2">
        <v>3530</v>
      </c>
      <c r="E31" s="2">
        <v>161281.58</v>
      </c>
      <c r="F31" s="2">
        <v>215591.15</v>
      </c>
      <c r="G31" s="2">
        <v>45691.746</v>
      </c>
      <c r="H31" s="2">
        <v>61077.874</v>
      </c>
      <c r="I31" s="2">
        <v>1987</v>
      </c>
      <c r="J31" s="2">
        <v>80361</v>
      </c>
      <c r="K31" s="2">
        <v>103999</v>
      </c>
      <c r="L31" s="2">
        <v>209323</v>
      </c>
      <c r="M31" s="2">
        <v>291775</v>
      </c>
      <c r="N31" s="2">
        <v>646935</v>
      </c>
      <c r="O31" s="2">
        <v>2133713</v>
      </c>
      <c r="P31" s="2">
        <v>188004</v>
      </c>
      <c r="Q31" s="2">
        <v>255638</v>
      </c>
      <c r="R31" s="2">
        <v>553976</v>
      </c>
      <c r="S31" s="2">
        <v>782360</v>
      </c>
      <c r="T31" s="2">
        <v>1794409</v>
      </c>
      <c r="U31" s="2">
        <v>5890863</v>
      </c>
      <c r="V31" s="2">
        <v>1987</v>
      </c>
      <c r="W31" s="2">
        <v>120371</v>
      </c>
      <c r="X31" s="2">
        <v>181053</v>
      </c>
      <c r="Y31" s="2">
        <v>325593</v>
      </c>
      <c r="Z31" s="2">
        <v>529347</v>
      </c>
      <c r="AA31" s="2">
        <v>1339247</v>
      </c>
      <c r="AB31" s="2">
        <v>1987</v>
      </c>
      <c r="AC31" s="2">
        <v>30.781</v>
      </c>
      <c r="AD31" s="2">
        <v>20.927</v>
      </c>
      <c r="AE31" s="2">
        <v>9.07</v>
      </c>
      <c r="AF31" s="2">
        <v>6.405</v>
      </c>
      <c r="AG31" s="2">
        <v>2.938</v>
      </c>
      <c r="AH31" s="2">
        <v>0.964</v>
      </c>
      <c r="AI31" s="2">
        <v>1987</v>
      </c>
      <c r="AJ31" s="2">
        <v>9.854</v>
      </c>
      <c r="AK31" s="2">
        <v>11.857</v>
      </c>
      <c r="AL31" s="2">
        <v>2.665</v>
      </c>
      <c r="AM31" s="2">
        <v>3.467</v>
      </c>
      <c r="AN31" s="2">
        <v>1.974</v>
      </c>
      <c r="AO31" s="2">
        <v>1987</v>
      </c>
      <c r="AP31" s="2">
        <v>4.1</v>
      </c>
      <c r="AQ31" s="2">
        <v>5.33</v>
      </c>
      <c r="AR31" s="2">
        <v>8.46</v>
      </c>
      <c r="AS31" s="2">
        <v>9.84</v>
      </c>
      <c r="AT31" s="2">
        <v>12.86</v>
      </c>
      <c r="AU31" s="2">
        <v>14.41</v>
      </c>
      <c r="AV31" s="2">
        <v>1987</v>
      </c>
      <c r="AW31" s="2">
        <v>1.49</v>
      </c>
      <c r="AX31" s="2">
        <v>2.94</v>
      </c>
      <c r="AY31" s="2">
        <v>5.14</v>
      </c>
      <c r="AZ31" s="2">
        <v>7.28</v>
      </c>
      <c r="BA31" s="2">
        <v>12.1</v>
      </c>
      <c r="BB31" s="2">
        <v>1987</v>
      </c>
    </row>
    <row r="32" spans="1:54" ht="12.75">
      <c r="A32" s="2">
        <v>1989</v>
      </c>
      <c r="B32" s="2">
        <v>78.895</v>
      </c>
      <c r="C32" s="2">
        <v>88.6</v>
      </c>
      <c r="D32" s="2">
        <v>3637</v>
      </c>
      <c r="E32" s="2">
        <v>182807.73</v>
      </c>
      <c r="F32" s="2">
        <v>231710.89</v>
      </c>
      <c r="G32" s="2">
        <v>50260.082</v>
      </c>
      <c r="H32" s="2">
        <v>63705.228</v>
      </c>
      <c r="I32" s="2">
        <v>1989</v>
      </c>
      <c r="J32" s="2">
        <v>88081</v>
      </c>
      <c r="K32" s="2">
        <v>113719</v>
      </c>
      <c r="L32" s="2">
        <v>227730</v>
      </c>
      <c r="M32" s="2">
        <v>315538</v>
      </c>
      <c r="N32" s="2">
        <v>709529</v>
      </c>
      <c r="O32" s="2">
        <v>2524207</v>
      </c>
      <c r="P32" s="2">
        <v>196061</v>
      </c>
      <c r="Q32" s="2">
        <v>267083</v>
      </c>
      <c r="R32" s="2">
        <v>587210</v>
      </c>
      <c r="S32" s="2">
        <v>839656</v>
      </c>
      <c r="T32" s="2">
        <v>2008944</v>
      </c>
      <c r="U32" s="2">
        <v>7296537</v>
      </c>
      <c r="V32" s="2">
        <v>1989</v>
      </c>
      <c r="W32" s="2">
        <v>125039</v>
      </c>
      <c r="X32" s="2">
        <v>187052</v>
      </c>
      <c r="Y32" s="2">
        <v>334764</v>
      </c>
      <c r="Z32" s="2">
        <v>547334</v>
      </c>
      <c r="AA32" s="2">
        <v>1421433</v>
      </c>
      <c r="AB32" s="2">
        <v>1989</v>
      </c>
      <c r="AC32" s="2">
        <v>30.776</v>
      </c>
      <c r="AD32" s="2">
        <v>20.962</v>
      </c>
      <c r="AE32" s="2">
        <v>9.218</v>
      </c>
      <c r="AF32" s="2">
        <v>6.59</v>
      </c>
      <c r="AG32" s="2">
        <v>3.153</v>
      </c>
      <c r="AH32" s="2">
        <v>1.145</v>
      </c>
      <c r="AI32" s="2">
        <v>1989</v>
      </c>
      <c r="AJ32" s="2">
        <v>9.814</v>
      </c>
      <c r="AK32" s="2">
        <v>11.744</v>
      </c>
      <c r="AL32" s="2">
        <v>2.628</v>
      </c>
      <c r="AM32" s="2">
        <v>3.437</v>
      </c>
      <c r="AN32" s="2">
        <v>2.008</v>
      </c>
      <c r="AO32" s="2">
        <v>1989</v>
      </c>
      <c r="AP32" s="2">
        <v>5.99</v>
      </c>
      <c r="AQ32" s="2">
        <v>7.69</v>
      </c>
      <c r="AR32" s="2">
        <v>11.75</v>
      </c>
      <c r="AS32" s="2">
        <v>13.48</v>
      </c>
      <c r="AT32" s="2">
        <v>16.9</v>
      </c>
      <c r="AU32" s="2">
        <v>18.39</v>
      </c>
      <c r="AV32" s="2">
        <v>1989</v>
      </c>
      <c r="AW32" s="2">
        <v>2.36</v>
      </c>
      <c r="AX32" s="2">
        <v>4.5</v>
      </c>
      <c r="AY32" s="2">
        <v>7.41</v>
      </c>
      <c r="AZ32" s="2">
        <v>10.34</v>
      </c>
      <c r="BA32" s="2">
        <v>16.05</v>
      </c>
      <c r="BB32" s="2">
        <v>1989</v>
      </c>
    </row>
    <row r="33" spans="1:54" ht="12.75">
      <c r="A33" s="2">
        <v>1991</v>
      </c>
      <c r="B33" s="2">
        <v>87.533</v>
      </c>
      <c r="C33" s="2">
        <v>86.44</v>
      </c>
      <c r="D33" s="2">
        <v>3695</v>
      </c>
      <c r="E33" s="2">
        <v>204475.05</v>
      </c>
      <c r="F33" s="2">
        <v>233597.13</v>
      </c>
      <c r="G33" s="2">
        <v>55333.727</v>
      </c>
      <c r="H33" s="2">
        <v>63214.557</v>
      </c>
      <c r="I33" s="2">
        <v>1991</v>
      </c>
      <c r="J33" s="2">
        <v>97809</v>
      </c>
      <c r="K33" s="2">
        <v>124967</v>
      </c>
      <c r="L33" s="2">
        <v>241036</v>
      </c>
      <c r="M33" s="2">
        <v>330767</v>
      </c>
      <c r="N33" s="2">
        <v>729835</v>
      </c>
      <c r="O33" s="2">
        <v>2514438</v>
      </c>
      <c r="P33" s="2">
        <v>189580</v>
      </c>
      <c r="Q33" s="2">
        <v>254670</v>
      </c>
      <c r="R33" s="2">
        <v>543716</v>
      </c>
      <c r="S33" s="2">
        <v>770059</v>
      </c>
      <c r="T33" s="2">
        <v>1804246</v>
      </c>
      <c r="U33" s="2">
        <v>6320766</v>
      </c>
      <c r="V33" s="2">
        <v>1991</v>
      </c>
      <c r="W33" s="2">
        <v>124489</v>
      </c>
      <c r="X33" s="2">
        <v>182409</v>
      </c>
      <c r="Y33" s="2">
        <v>317373</v>
      </c>
      <c r="Z33" s="2">
        <v>511512</v>
      </c>
      <c r="AA33" s="2">
        <v>1302411</v>
      </c>
      <c r="AB33" s="2">
        <v>1991</v>
      </c>
      <c r="AC33" s="2">
        <v>29.99</v>
      </c>
      <c r="AD33" s="2">
        <v>20.143</v>
      </c>
      <c r="AE33" s="2">
        <v>8.601</v>
      </c>
      <c r="AF33" s="2">
        <v>6.091</v>
      </c>
      <c r="AG33" s="2">
        <v>2.854</v>
      </c>
      <c r="AH33" s="2">
        <v>1</v>
      </c>
      <c r="AI33" s="2">
        <v>1991</v>
      </c>
      <c r="AJ33" s="2">
        <v>9.847</v>
      </c>
      <c r="AK33" s="2">
        <v>11.542</v>
      </c>
      <c r="AL33" s="2">
        <v>2.51</v>
      </c>
      <c r="AM33" s="2">
        <v>3.237</v>
      </c>
      <c r="AN33" s="2">
        <v>1.854</v>
      </c>
      <c r="AO33" s="2">
        <v>1991</v>
      </c>
      <c r="AP33" s="2">
        <v>6.35</v>
      </c>
      <c r="AQ33" s="2">
        <v>8.18</v>
      </c>
      <c r="AR33" s="2">
        <v>12.35</v>
      </c>
      <c r="AS33" s="2">
        <v>14.11</v>
      </c>
      <c r="AT33" s="2">
        <v>18.06</v>
      </c>
      <c r="AU33" s="2">
        <v>20.07</v>
      </c>
      <c r="AV33" s="2">
        <v>1991</v>
      </c>
      <c r="AW33" s="2">
        <v>2.61</v>
      </c>
      <c r="AX33" s="2">
        <v>5.07</v>
      </c>
      <c r="AY33" s="2">
        <v>8.08</v>
      </c>
      <c r="AZ33" s="2">
        <v>10.63</v>
      </c>
      <c r="BA33" s="2">
        <v>16.98</v>
      </c>
      <c r="BB33" s="2">
        <v>1991</v>
      </c>
    </row>
    <row r="34" spans="1:54" ht="12.75">
      <c r="A34" s="2">
        <v>1993</v>
      </c>
      <c r="B34" s="2">
        <v>93.743</v>
      </c>
      <c r="C34" s="2">
        <v>90.8</v>
      </c>
      <c r="D34" s="2">
        <v>3737</v>
      </c>
      <c r="E34" s="2">
        <v>213395.61</v>
      </c>
      <c r="F34" s="2">
        <v>227638.73</v>
      </c>
      <c r="G34" s="2">
        <v>57104.771</v>
      </c>
      <c r="H34" s="2">
        <v>60916.238</v>
      </c>
      <c r="I34" s="2">
        <v>1993</v>
      </c>
      <c r="J34" s="2">
        <v>100352</v>
      </c>
      <c r="K34" s="2">
        <v>127838</v>
      </c>
      <c r="L34" s="2">
        <v>246646</v>
      </c>
      <c r="M34" s="2">
        <v>338859</v>
      </c>
      <c r="N34" s="2">
        <v>749288</v>
      </c>
      <c r="O34" s="2">
        <v>2566277</v>
      </c>
      <c r="P34" s="2">
        <v>180608</v>
      </c>
      <c r="Q34" s="2">
        <v>242071</v>
      </c>
      <c r="R34" s="2">
        <v>516762</v>
      </c>
      <c r="S34" s="2">
        <v>732203</v>
      </c>
      <c r="T34" s="2">
        <v>1719178</v>
      </c>
      <c r="U34" s="2">
        <v>5967187</v>
      </c>
      <c r="V34" s="2">
        <v>1993</v>
      </c>
      <c r="W34" s="2">
        <v>119145</v>
      </c>
      <c r="X34" s="2">
        <v>173398</v>
      </c>
      <c r="Y34" s="2">
        <v>301322</v>
      </c>
      <c r="Z34" s="2">
        <v>485459</v>
      </c>
      <c r="AA34" s="2">
        <v>1247177</v>
      </c>
      <c r="AB34" s="2">
        <v>1993</v>
      </c>
      <c r="AC34" s="2">
        <v>29.649</v>
      </c>
      <c r="AD34" s="2">
        <v>19.869</v>
      </c>
      <c r="AE34" s="2">
        <v>8.483</v>
      </c>
      <c r="AF34" s="2">
        <v>6.01</v>
      </c>
      <c r="AG34" s="2">
        <v>2.822</v>
      </c>
      <c r="AH34" s="2">
        <v>0.98</v>
      </c>
      <c r="AI34" s="2">
        <v>1993</v>
      </c>
      <c r="AJ34" s="2">
        <v>9.78</v>
      </c>
      <c r="AK34" s="2">
        <v>11.386</v>
      </c>
      <c r="AL34" s="2">
        <v>2.473</v>
      </c>
      <c r="AM34" s="2">
        <v>3.188</v>
      </c>
      <c r="AN34" s="2">
        <v>1.842</v>
      </c>
      <c r="AO34" s="2">
        <v>1993</v>
      </c>
      <c r="AP34" s="2">
        <v>0</v>
      </c>
      <c r="AQ34" s="2">
        <v>0</v>
      </c>
      <c r="AR34" s="2">
        <v>0</v>
      </c>
      <c r="AS34" s="2">
        <v>0</v>
      </c>
      <c r="AT34" s="2">
        <v>0</v>
      </c>
      <c r="AU34" s="2">
        <v>0</v>
      </c>
      <c r="AV34" s="2">
        <v>1993</v>
      </c>
      <c r="AW34" s="2">
        <v>0</v>
      </c>
      <c r="AX34" s="2">
        <v>0</v>
      </c>
      <c r="AY34" s="2">
        <v>0</v>
      </c>
      <c r="AZ34" s="2">
        <v>0</v>
      </c>
      <c r="BA34" s="2">
        <v>0</v>
      </c>
      <c r="BB34" s="2">
        <v>1993</v>
      </c>
    </row>
    <row r="35" spans="1:54" ht="12.75">
      <c r="A35" s="2">
        <v>1995</v>
      </c>
      <c r="B35" s="2">
        <v>96.384</v>
      </c>
      <c r="C35" s="2">
        <v>83.97</v>
      </c>
      <c r="D35" s="2">
        <v>3779</v>
      </c>
      <c r="E35" s="2">
        <v>210238.36</v>
      </c>
      <c r="F35" s="2">
        <v>218125.9</v>
      </c>
      <c r="G35" s="2">
        <v>55640.373</v>
      </c>
      <c r="H35" s="2">
        <v>57727.841</v>
      </c>
      <c r="I35" s="2">
        <v>1995</v>
      </c>
      <c r="J35" s="2">
        <v>99635</v>
      </c>
      <c r="K35" s="2">
        <v>126529</v>
      </c>
      <c r="L35" s="2">
        <v>239161</v>
      </c>
      <c r="M35" s="2">
        <v>328064</v>
      </c>
      <c r="N35" s="2">
        <v>723346</v>
      </c>
      <c r="O35" s="2">
        <v>2354398</v>
      </c>
      <c r="P35" s="2">
        <v>168649</v>
      </c>
      <c r="Q35" s="2">
        <v>222443</v>
      </c>
      <c r="R35" s="2">
        <v>463352</v>
      </c>
      <c r="S35" s="2">
        <v>654233</v>
      </c>
      <c r="T35" s="2">
        <v>1539493</v>
      </c>
      <c r="U35" s="2">
        <v>5004427</v>
      </c>
      <c r="V35" s="2">
        <v>1995</v>
      </c>
      <c r="W35" s="2">
        <v>114855</v>
      </c>
      <c r="X35" s="2">
        <v>162216</v>
      </c>
      <c r="Y35" s="2">
        <v>272470</v>
      </c>
      <c r="Z35" s="2">
        <v>432918</v>
      </c>
      <c r="AA35" s="2">
        <v>1154501</v>
      </c>
      <c r="AB35" s="2">
        <v>1995</v>
      </c>
      <c r="AC35" s="2">
        <v>29.215</v>
      </c>
      <c r="AD35" s="2">
        <v>19.267</v>
      </c>
      <c r="AE35" s="2">
        <v>8.026</v>
      </c>
      <c r="AF35" s="2">
        <v>5.667</v>
      </c>
      <c r="AG35" s="2">
        <v>2.667</v>
      </c>
      <c r="AH35" s="2">
        <v>0.867</v>
      </c>
      <c r="AI35" s="2">
        <v>1995</v>
      </c>
      <c r="AJ35" s="2">
        <v>9.948</v>
      </c>
      <c r="AK35" s="2">
        <v>11.241</v>
      </c>
      <c r="AL35" s="2">
        <v>2.359</v>
      </c>
      <c r="AM35" s="2">
        <v>3</v>
      </c>
      <c r="AN35" s="2">
        <v>1.8</v>
      </c>
      <c r="AO35" s="2">
        <v>1995</v>
      </c>
      <c r="AP35" s="2">
        <v>0</v>
      </c>
      <c r="AQ35" s="2">
        <v>0</v>
      </c>
      <c r="AR35" s="2">
        <v>0</v>
      </c>
      <c r="AS35" s="2">
        <v>0</v>
      </c>
      <c r="AT35" s="2">
        <v>0</v>
      </c>
      <c r="AU35" s="2">
        <v>0</v>
      </c>
      <c r="AV35" s="2">
        <v>1995</v>
      </c>
      <c r="AW35" s="2">
        <v>0</v>
      </c>
      <c r="AX35" s="2">
        <v>0</v>
      </c>
      <c r="AY35" s="2">
        <v>0</v>
      </c>
      <c r="AZ35" s="2">
        <v>0</v>
      </c>
      <c r="BA35" s="2">
        <v>0</v>
      </c>
      <c r="BB35" s="2">
        <v>1995</v>
      </c>
    </row>
    <row r="36" spans="1:54" ht="12.75">
      <c r="A36" s="1" t="s">
        <v>3</v>
      </c>
      <c r="B36" s="1" t="s">
        <v>4</v>
      </c>
      <c r="C36" s="1" t="s">
        <v>5</v>
      </c>
      <c r="D36" s="1" t="s">
        <v>6</v>
      </c>
      <c r="E36" s="1" t="s">
        <v>7</v>
      </c>
      <c r="F36" s="1" t="s">
        <v>8</v>
      </c>
      <c r="G36" s="1" t="s">
        <v>9</v>
      </c>
      <c r="H36" s="1" t="s">
        <v>10</v>
      </c>
      <c r="I36" s="1" t="s">
        <v>3</v>
      </c>
      <c r="J36" s="1" t="s">
        <v>11</v>
      </c>
      <c r="K36" s="1" t="s">
        <v>12</v>
      </c>
      <c r="L36" s="1" t="s">
        <v>13</v>
      </c>
      <c r="M36" s="1" t="s">
        <v>14</v>
      </c>
      <c r="N36" s="1" t="s">
        <v>15</v>
      </c>
      <c r="O36" s="1" t="s">
        <v>16</v>
      </c>
      <c r="P36" s="1" t="s">
        <v>17</v>
      </c>
      <c r="Q36" s="1" t="s">
        <v>18</v>
      </c>
      <c r="R36" s="1" t="s">
        <v>19</v>
      </c>
      <c r="S36" s="1" t="s">
        <v>20</v>
      </c>
      <c r="T36" s="1" t="s">
        <v>21</v>
      </c>
      <c r="U36" s="1" t="s">
        <v>22</v>
      </c>
      <c r="V36" s="1" t="s">
        <v>3</v>
      </c>
      <c r="W36" s="1" t="s">
        <v>23</v>
      </c>
      <c r="X36" s="1" t="s">
        <v>24</v>
      </c>
      <c r="Y36" s="1" t="s">
        <v>25</v>
      </c>
      <c r="Z36" s="1" t="s">
        <v>26</v>
      </c>
      <c r="AA36" s="1" t="s">
        <v>27</v>
      </c>
      <c r="AB36" s="1" t="s">
        <v>3</v>
      </c>
      <c r="AC36" s="1" t="s">
        <v>28</v>
      </c>
      <c r="AD36" s="1" t="s">
        <v>29</v>
      </c>
      <c r="AE36" s="1" t="s">
        <v>30</v>
      </c>
      <c r="AF36" s="1" t="s">
        <v>31</v>
      </c>
      <c r="AG36" s="1" t="s">
        <v>32</v>
      </c>
      <c r="AH36" s="1" t="s">
        <v>33</v>
      </c>
      <c r="AI36" s="1" t="s">
        <v>3</v>
      </c>
      <c r="AJ36" s="1" t="s">
        <v>34</v>
      </c>
      <c r="AK36" s="1" t="s">
        <v>35</v>
      </c>
      <c r="AL36" s="1" t="s">
        <v>36</v>
      </c>
      <c r="AM36" s="1" t="s">
        <v>37</v>
      </c>
      <c r="AN36" s="1" t="s">
        <v>38</v>
      </c>
      <c r="AO36" s="1" t="s">
        <v>3</v>
      </c>
      <c r="AP36" s="1" t="s">
        <v>53</v>
      </c>
      <c r="AQ36" s="1" t="s">
        <v>54</v>
      </c>
      <c r="AR36" s="1" t="s">
        <v>55</v>
      </c>
      <c r="AS36" s="1" t="s">
        <v>56</v>
      </c>
      <c r="AT36" s="1" t="s">
        <v>57</v>
      </c>
      <c r="AU36" s="1" t="s">
        <v>58</v>
      </c>
      <c r="AV36" s="1" t="s">
        <v>3</v>
      </c>
      <c r="AW36" s="1" t="s">
        <v>59</v>
      </c>
      <c r="AX36" s="1" t="s">
        <v>60</v>
      </c>
      <c r="AY36" s="1" t="s">
        <v>61</v>
      </c>
      <c r="AZ36" s="1" t="s">
        <v>62</v>
      </c>
      <c r="BA36" s="1" t="s">
        <v>63</v>
      </c>
      <c r="BB36" s="1" t="s">
        <v>3</v>
      </c>
    </row>
    <row r="37" ht="12.75">
      <c r="A37" t="s">
        <v>65</v>
      </c>
    </row>
    <row r="38" ht="12.75">
      <c r="A38" t="s">
        <v>276</v>
      </c>
    </row>
    <row r="39" ht="12.75">
      <c r="A39" t="s">
        <v>173</v>
      </c>
    </row>
    <row r="42" ht="12.75">
      <c r="A42" s="3" t="s">
        <v>39</v>
      </c>
    </row>
    <row r="43" spans="1:41" ht="12.75">
      <c r="A43" s="1" t="s">
        <v>3</v>
      </c>
      <c r="B43" s="1" t="s">
        <v>4</v>
      </c>
      <c r="C43" s="1" t="s">
        <v>5</v>
      </c>
      <c r="D43" s="1" t="s">
        <v>6</v>
      </c>
      <c r="E43" s="1" t="s">
        <v>7</v>
      </c>
      <c r="F43" s="1" t="s">
        <v>8</v>
      </c>
      <c r="G43" s="1" t="s">
        <v>9</v>
      </c>
      <c r="H43" s="1" t="s">
        <v>10</v>
      </c>
      <c r="I43" s="1" t="s">
        <v>3</v>
      </c>
      <c r="J43" s="1" t="s">
        <v>11</v>
      </c>
      <c r="K43" s="1" t="s">
        <v>12</v>
      </c>
      <c r="L43" s="1" t="s">
        <v>13</v>
      </c>
      <c r="M43" s="1" t="s">
        <v>14</v>
      </c>
      <c r="N43" s="1" t="s">
        <v>15</v>
      </c>
      <c r="O43" s="1" t="s">
        <v>16</v>
      </c>
      <c r="P43" s="1" t="s">
        <v>17</v>
      </c>
      <c r="Q43" s="1" t="s">
        <v>18</v>
      </c>
      <c r="R43" s="1" t="s">
        <v>19</v>
      </c>
      <c r="S43" s="1" t="s">
        <v>20</v>
      </c>
      <c r="T43" s="1" t="s">
        <v>21</v>
      </c>
      <c r="U43" s="1" t="s">
        <v>22</v>
      </c>
      <c r="V43" s="1" t="s">
        <v>3</v>
      </c>
      <c r="W43" s="1" t="s">
        <v>23</v>
      </c>
      <c r="X43" s="1" t="s">
        <v>24</v>
      </c>
      <c r="Y43" s="1" t="s">
        <v>25</v>
      </c>
      <c r="Z43" s="1" t="s">
        <v>26</v>
      </c>
      <c r="AA43" s="1" t="s">
        <v>27</v>
      </c>
      <c r="AB43" s="1" t="s">
        <v>3</v>
      </c>
      <c r="AC43" s="1" t="s">
        <v>28</v>
      </c>
      <c r="AD43" s="1" t="s">
        <v>29</v>
      </c>
      <c r="AE43" s="1" t="s">
        <v>30</v>
      </c>
      <c r="AF43" s="1" t="s">
        <v>31</v>
      </c>
      <c r="AG43" s="1" t="s">
        <v>32</v>
      </c>
      <c r="AH43" s="1" t="s">
        <v>33</v>
      </c>
      <c r="AI43" s="1" t="s">
        <v>3</v>
      </c>
      <c r="AJ43" s="1" t="s">
        <v>34</v>
      </c>
      <c r="AK43" s="1" t="s">
        <v>35</v>
      </c>
      <c r="AL43" s="1" t="s">
        <v>36</v>
      </c>
      <c r="AM43" s="1" t="s">
        <v>37</v>
      </c>
      <c r="AN43" s="1" t="s">
        <v>38</v>
      </c>
      <c r="AO43" s="1" t="s">
        <v>3</v>
      </c>
    </row>
    <row r="44" spans="1:41" ht="12.75">
      <c r="A44" s="2">
        <v>1913</v>
      </c>
      <c r="B44" s="2">
        <v>10.66</v>
      </c>
      <c r="C44" s="2">
        <v>40.72</v>
      </c>
      <c r="D44" s="2">
        <v>1640</v>
      </c>
      <c r="E44" s="2">
        <v>13161</v>
      </c>
      <c r="F44" s="2">
        <v>123456.9</v>
      </c>
      <c r="G44" s="2">
        <v>8023.483</v>
      </c>
      <c r="H44" s="2">
        <v>75264.369</v>
      </c>
      <c r="I44" s="2">
        <v>1913</v>
      </c>
      <c r="J44" s="2">
        <v>11954</v>
      </c>
      <c r="K44" s="2">
        <v>27097</v>
      </c>
      <c r="L44" s="2">
        <v>115621</v>
      </c>
      <c r="M44" s="2">
        <v>208982</v>
      </c>
      <c r="N44" s="2">
        <v>705524</v>
      </c>
      <c r="O44" s="2">
        <v>2526645</v>
      </c>
      <c r="P44" s="2">
        <v>68049</v>
      </c>
      <c r="Q44" s="2">
        <v>118062</v>
      </c>
      <c r="R44" s="2">
        <v>374317</v>
      </c>
      <c r="S44" s="2">
        <v>596194</v>
      </c>
      <c r="T44" s="2">
        <v>1534522</v>
      </c>
      <c r="U44" s="2">
        <v>4356448</v>
      </c>
      <c r="V44" s="2">
        <v>1913</v>
      </c>
      <c r="W44" s="2">
        <v>18035</v>
      </c>
      <c r="X44" s="2">
        <v>53998</v>
      </c>
      <c r="Y44" s="2">
        <v>152440</v>
      </c>
      <c r="Z44" s="2">
        <v>361612</v>
      </c>
      <c r="AA44" s="2">
        <v>1220975</v>
      </c>
      <c r="AB44" s="2">
        <v>1913</v>
      </c>
      <c r="AC44" s="2">
        <v>84.812</v>
      </c>
      <c r="AD44" s="2">
        <v>73.573</v>
      </c>
      <c r="AE44" s="2">
        <v>46.653</v>
      </c>
      <c r="AF44" s="2">
        <v>37.153</v>
      </c>
      <c r="AG44" s="2">
        <v>19.125</v>
      </c>
      <c r="AH44" s="2">
        <v>5.43</v>
      </c>
      <c r="AI44" s="2">
        <v>1913</v>
      </c>
      <c r="AJ44" s="2">
        <v>11.239</v>
      </c>
      <c r="AK44" s="2">
        <v>26.92</v>
      </c>
      <c r="AL44" s="2">
        <v>9.5</v>
      </c>
      <c r="AM44" s="2">
        <v>18.028</v>
      </c>
      <c r="AN44" s="2">
        <v>13.695</v>
      </c>
      <c r="AO44" s="2">
        <v>1913</v>
      </c>
    </row>
    <row r="45" spans="1:41" ht="12.75">
      <c r="A45" s="2">
        <v>1915</v>
      </c>
      <c r="B45" s="2">
        <v>11.845</v>
      </c>
      <c r="C45" s="2">
        <v>16.57</v>
      </c>
      <c r="D45" s="2">
        <v>1669</v>
      </c>
      <c r="E45" s="2">
        <v>16415.604</v>
      </c>
      <c r="F45" s="2">
        <v>138586.77</v>
      </c>
      <c r="G45" s="2">
        <v>9834.708</v>
      </c>
      <c r="H45" s="2">
        <v>83028.35</v>
      </c>
      <c r="I45" s="2">
        <v>1915</v>
      </c>
      <c r="J45" s="2">
        <v>16711</v>
      </c>
      <c r="K45" s="2">
        <v>33802</v>
      </c>
      <c r="L45" s="2">
        <v>132579</v>
      </c>
      <c r="M45" s="2">
        <v>229048</v>
      </c>
      <c r="N45" s="2">
        <v>763668</v>
      </c>
      <c r="O45" s="2">
        <v>3082013</v>
      </c>
      <c r="P45" s="2">
        <v>79134</v>
      </c>
      <c r="Q45" s="2">
        <v>134971</v>
      </c>
      <c r="R45" s="2">
        <v>415559</v>
      </c>
      <c r="S45" s="2">
        <v>660145</v>
      </c>
      <c r="T45" s="2">
        <v>1738469</v>
      </c>
      <c r="U45" s="2">
        <v>5404194</v>
      </c>
      <c r="V45" s="2">
        <v>1915</v>
      </c>
      <c r="W45" s="2">
        <v>23298</v>
      </c>
      <c r="X45" s="2">
        <v>64824</v>
      </c>
      <c r="Y45" s="2">
        <v>170973</v>
      </c>
      <c r="Z45" s="2">
        <v>390565</v>
      </c>
      <c r="AA45" s="2">
        <v>1331166</v>
      </c>
      <c r="AB45" s="2">
        <v>1915</v>
      </c>
      <c r="AC45" s="2">
        <v>80.464</v>
      </c>
      <c r="AD45" s="2">
        <v>68.62</v>
      </c>
      <c r="AE45" s="2">
        <v>42.254</v>
      </c>
      <c r="AF45" s="2">
        <v>33.562</v>
      </c>
      <c r="AG45" s="2">
        <v>17.677</v>
      </c>
      <c r="AH45" s="2">
        <v>5.495</v>
      </c>
      <c r="AI45" s="2">
        <v>1915</v>
      </c>
      <c r="AJ45" s="2">
        <v>11.844</v>
      </c>
      <c r="AK45" s="2">
        <v>26.366</v>
      </c>
      <c r="AL45" s="2">
        <v>8.692</v>
      </c>
      <c r="AM45" s="2">
        <v>15.885</v>
      </c>
      <c r="AN45" s="2">
        <v>12.182</v>
      </c>
      <c r="AO45" s="2">
        <v>1915</v>
      </c>
    </row>
    <row r="46" spans="1:41" ht="12.75">
      <c r="A46" s="2">
        <v>1919</v>
      </c>
      <c r="B46" s="2">
        <v>23.351</v>
      </c>
      <c r="C46" s="2">
        <v>53.84</v>
      </c>
      <c r="D46" s="2">
        <v>1727</v>
      </c>
      <c r="E46" s="2">
        <v>18042</v>
      </c>
      <c r="F46" s="2">
        <v>77262.704</v>
      </c>
      <c r="G46" s="2">
        <v>10448.047</v>
      </c>
      <c r="H46" s="2">
        <v>44742.509</v>
      </c>
      <c r="I46" s="2">
        <v>1919</v>
      </c>
      <c r="J46" s="2">
        <v>20528</v>
      </c>
      <c r="K46" s="2">
        <v>38435</v>
      </c>
      <c r="L46" s="2">
        <v>132216</v>
      </c>
      <c r="M46" s="2">
        <v>224036</v>
      </c>
      <c r="N46" s="2">
        <v>681732</v>
      </c>
      <c r="O46" s="2">
        <v>2643201</v>
      </c>
      <c r="P46" s="2">
        <v>79667</v>
      </c>
      <c r="Q46" s="2">
        <v>130163</v>
      </c>
      <c r="R46" s="2">
        <v>380464</v>
      </c>
      <c r="S46" s="2">
        <v>592025</v>
      </c>
      <c r="T46" s="2">
        <v>1488366</v>
      </c>
      <c r="U46" s="2">
        <v>4300035</v>
      </c>
      <c r="V46" s="2">
        <v>1919</v>
      </c>
      <c r="W46" s="2">
        <v>29172</v>
      </c>
      <c r="X46" s="2">
        <v>67588</v>
      </c>
      <c r="Y46" s="2">
        <v>168904</v>
      </c>
      <c r="Z46" s="2">
        <v>367940</v>
      </c>
      <c r="AA46" s="2">
        <v>1175958</v>
      </c>
      <c r="AB46" s="2">
        <v>1919</v>
      </c>
      <c r="AC46" s="2">
        <v>76.251</v>
      </c>
      <c r="AD46" s="2">
        <v>62.291</v>
      </c>
      <c r="AE46" s="2">
        <v>36.415</v>
      </c>
      <c r="AF46" s="2">
        <v>28.332</v>
      </c>
      <c r="AG46" s="2">
        <v>14.245</v>
      </c>
      <c r="AH46" s="2">
        <v>4.116</v>
      </c>
      <c r="AI46" s="2">
        <v>1919</v>
      </c>
      <c r="AJ46" s="2">
        <v>13.96</v>
      </c>
      <c r="AK46" s="2">
        <v>25.876</v>
      </c>
      <c r="AL46" s="2">
        <v>8.083</v>
      </c>
      <c r="AM46" s="2">
        <v>14.087</v>
      </c>
      <c r="AN46" s="2">
        <v>10.129</v>
      </c>
      <c r="AO46" s="2">
        <v>1919</v>
      </c>
    </row>
    <row r="47" spans="1:41" ht="12.75">
      <c r="A47" s="2">
        <v>1921</v>
      </c>
      <c r="B47" s="2">
        <v>22.538</v>
      </c>
      <c r="C47" s="2">
        <v>16.59</v>
      </c>
      <c r="D47" s="2">
        <v>1761</v>
      </c>
      <c r="E47" s="2">
        <v>20407.83</v>
      </c>
      <c r="F47" s="2">
        <v>90548.142</v>
      </c>
      <c r="G47" s="2">
        <v>11588.05</v>
      </c>
      <c r="H47" s="2">
        <v>51415.381</v>
      </c>
      <c r="I47" s="2">
        <v>1921</v>
      </c>
      <c r="J47" s="2">
        <v>20804</v>
      </c>
      <c r="K47" s="2">
        <v>42271</v>
      </c>
      <c r="L47" s="2">
        <v>154915</v>
      </c>
      <c r="M47" s="2">
        <v>264517</v>
      </c>
      <c r="N47" s="2">
        <v>806203</v>
      </c>
      <c r="O47" s="2">
        <v>2883951</v>
      </c>
      <c r="P47" s="2">
        <v>89252</v>
      </c>
      <c r="Q47" s="2">
        <v>148277</v>
      </c>
      <c r="R47" s="2">
        <v>440903</v>
      </c>
      <c r="S47" s="2">
        <v>682339</v>
      </c>
      <c r="T47" s="2">
        <v>1686838</v>
      </c>
      <c r="U47" s="2">
        <v>4940534</v>
      </c>
      <c r="V47" s="2">
        <v>1921</v>
      </c>
      <c r="W47" s="2">
        <v>30227</v>
      </c>
      <c r="X47" s="2">
        <v>75120</v>
      </c>
      <c r="Y47" s="2">
        <v>199466</v>
      </c>
      <c r="Z47" s="2">
        <v>431214</v>
      </c>
      <c r="AA47" s="2">
        <v>1325316</v>
      </c>
      <c r="AB47" s="2">
        <v>1921</v>
      </c>
      <c r="AC47" s="2">
        <v>77.02</v>
      </c>
      <c r="AD47" s="2">
        <v>63.978</v>
      </c>
      <c r="AE47" s="2">
        <v>38.048</v>
      </c>
      <c r="AF47" s="2">
        <v>29.441</v>
      </c>
      <c r="AG47" s="2">
        <v>14.557</v>
      </c>
      <c r="AH47" s="2">
        <v>4.263</v>
      </c>
      <c r="AI47" s="2">
        <v>1921</v>
      </c>
      <c r="AJ47" s="2">
        <v>13.042</v>
      </c>
      <c r="AK47" s="2">
        <v>25.93</v>
      </c>
      <c r="AL47" s="2">
        <v>8.607</v>
      </c>
      <c r="AM47" s="2">
        <v>14.884</v>
      </c>
      <c r="AN47" s="2">
        <v>10.294</v>
      </c>
      <c r="AO47" s="2">
        <v>1921</v>
      </c>
    </row>
    <row r="48" spans="1:41" ht="12.75">
      <c r="A48" s="2">
        <v>1925</v>
      </c>
      <c r="B48" s="2">
        <v>17.732</v>
      </c>
      <c r="C48" s="2">
        <v>16.07</v>
      </c>
      <c r="D48" s="2">
        <v>1841</v>
      </c>
      <c r="E48" s="2">
        <v>20687.391</v>
      </c>
      <c r="F48" s="2">
        <v>116669.62</v>
      </c>
      <c r="G48" s="2">
        <v>11239.787</v>
      </c>
      <c r="H48" s="2">
        <v>63388.454</v>
      </c>
      <c r="I48" s="2">
        <v>1925</v>
      </c>
      <c r="J48" s="2">
        <v>17309</v>
      </c>
      <c r="K48" s="2">
        <v>38592</v>
      </c>
      <c r="L48" s="2">
        <v>163609</v>
      </c>
      <c r="M48" s="2">
        <v>285487</v>
      </c>
      <c r="N48" s="2">
        <v>926976</v>
      </c>
      <c r="O48" s="2">
        <v>2922455</v>
      </c>
      <c r="P48" s="2">
        <v>85230</v>
      </c>
      <c r="Q48" s="2">
        <v>145111</v>
      </c>
      <c r="R48" s="2">
        <v>457217</v>
      </c>
      <c r="S48" s="2">
        <v>730216</v>
      </c>
      <c r="T48" s="2">
        <v>1853799</v>
      </c>
      <c r="U48" s="2">
        <v>5719123</v>
      </c>
      <c r="V48" s="2">
        <v>1925</v>
      </c>
      <c r="W48" s="2">
        <v>25348</v>
      </c>
      <c r="X48" s="2">
        <v>67085</v>
      </c>
      <c r="Y48" s="2">
        <v>184218</v>
      </c>
      <c r="Z48" s="2">
        <v>449320</v>
      </c>
      <c r="AA48" s="2">
        <v>1424319</v>
      </c>
      <c r="AB48" s="2">
        <v>1925</v>
      </c>
      <c r="AC48" s="2">
        <v>75.828</v>
      </c>
      <c r="AD48" s="2">
        <v>64.552</v>
      </c>
      <c r="AE48" s="2">
        <v>40.678</v>
      </c>
      <c r="AF48" s="2">
        <v>32.484</v>
      </c>
      <c r="AG48" s="2">
        <v>16.493</v>
      </c>
      <c r="AH48" s="2">
        <v>5.088</v>
      </c>
      <c r="AI48" s="2">
        <v>1925</v>
      </c>
      <c r="AJ48" s="2">
        <v>11.276</v>
      </c>
      <c r="AK48" s="2">
        <v>23.874</v>
      </c>
      <c r="AL48" s="2">
        <v>8.194</v>
      </c>
      <c r="AM48" s="2">
        <v>15.991</v>
      </c>
      <c r="AN48" s="2">
        <v>11.405</v>
      </c>
      <c r="AO48" s="2">
        <v>1925</v>
      </c>
    </row>
    <row r="49" spans="1:41" ht="12.75">
      <c r="A49" s="2">
        <v>1929</v>
      </c>
      <c r="B49" s="2">
        <v>16.854</v>
      </c>
      <c r="C49" s="2">
        <v>15.07</v>
      </c>
      <c r="D49" s="2">
        <v>1920</v>
      </c>
      <c r="E49" s="2">
        <v>22543.703</v>
      </c>
      <c r="F49" s="2">
        <v>133759.56</v>
      </c>
      <c r="G49" s="2">
        <v>11741.573</v>
      </c>
      <c r="H49" s="2">
        <v>69666.799</v>
      </c>
      <c r="I49" s="2">
        <v>1929</v>
      </c>
      <c r="J49" s="2">
        <v>16223</v>
      </c>
      <c r="K49" s="2">
        <v>36766</v>
      </c>
      <c r="L49" s="2">
        <v>158616</v>
      </c>
      <c r="M49" s="2">
        <v>277446</v>
      </c>
      <c r="N49" s="2">
        <v>903776</v>
      </c>
      <c r="O49" s="2">
        <v>3212573</v>
      </c>
      <c r="P49" s="2">
        <v>90065</v>
      </c>
      <c r="Q49" s="2">
        <v>156173</v>
      </c>
      <c r="R49" s="2">
        <v>492534</v>
      </c>
      <c r="S49" s="2">
        <v>773367</v>
      </c>
      <c r="T49" s="2">
        <v>2012415</v>
      </c>
      <c r="U49" s="2">
        <v>7002014</v>
      </c>
      <c r="V49" s="2">
        <v>1929</v>
      </c>
      <c r="W49" s="2">
        <v>23956</v>
      </c>
      <c r="X49" s="2">
        <v>72083</v>
      </c>
      <c r="Y49" s="2">
        <v>211701</v>
      </c>
      <c r="Z49" s="2">
        <v>463605</v>
      </c>
      <c r="AA49" s="2">
        <v>1458015</v>
      </c>
      <c r="AB49" s="2">
        <v>1929</v>
      </c>
      <c r="AC49" s="2">
        <v>76.706</v>
      </c>
      <c r="AD49" s="2">
        <v>66.504</v>
      </c>
      <c r="AE49" s="2">
        <v>41.948</v>
      </c>
      <c r="AF49" s="2">
        <v>32.933</v>
      </c>
      <c r="AG49" s="2">
        <v>17.139</v>
      </c>
      <c r="AH49" s="2">
        <v>5.963</v>
      </c>
      <c r="AI49" s="2">
        <v>1929</v>
      </c>
      <c r="AJ49" s="2">
        <v>10.202</v>
      </c>
      <c r="AK49" s="2">
        <v>24.556</v>
      </c>
      <c r="AL49" s="2">
        <v>9.015</v>
      </c>
      <c r="AM49" s="2">
        <v>15.794</v>
      </c>
      <c r="AN49" s="2">
        <v>11.176</v>
      </c>
      <c r="AO49" s="2">
        <v>1929</v>
      </c>
    </row>
    <row r="50" spans="1:41" ht="12.75">
      <c r="A50" s="2">
        <v>1934</v>
      </c>
      <c r="B50" s="2">
        <v>13.698</v>
      </c>
      <c r="C50" s="2">
        <v>3.85</v>
      </c>
      <c r="D50" s="2">
        <v>2001</v>
      </c>
      <c r="E50" s="2">
        <v>20200.988</v>
      </c>
      <c r="F50" s="2">
        <v>147469.7</v>
      </c>
      <c r="G50" s="2">
        <v>10096.662</v>
      </c>
      <c r="H50" s="2">
        <v>73706.875</v>
      </c>
      <c r="I50" s="2">
        <v>1934</v>
      </c>
      <c r="J50" s="2">
        <v>26528</v>
      </c>
      <c r="K50" s="2">
        <v>42017</v>
      </c>
      <c r="L50" s="2">
        <v>146592</v>
      </c>
      <c r="M50" s="2">
        <v>248558</v>
      </c>
      <c r="N50" s="2">
        <v>740921</v>
      </c>
      <c r="O50" s="2">
        <v>2609405</v>
      </c>
      <c r="P50" s="2">
        <v>85021</v>
      </c>
      <c r="Q50" s="2">
        <v>137241</v>
      </c>
      <c r="R50" s="2">
        <v>408217</v>
      </c>
      <c r="S50" s="2">
        <v>629303</v>
      </c>
      <c r="T50" s="2">
        <v>1564231</v>
      </c>
      <c r="U50" s="2">
        <v>4618441</v>
      </c>
      <c r="V50" s="2">
        <v>1934</v>
      </c>
      <c r="W50" s="2">
        <v>32801</v>
      </c>
      <c r="X50" s="2">
        <v>69497</v>
      </c>
      <c r="Y50" s="2">
        <v>187131</v>
      </c>
      <c r="Z50" s="2">
        <v>395571</v>
      </c>
      <c r="AA50" s="2">
        <v>1224875</v>
      </c>
      <c r="AB50" s="2">
        <v>1934</v>
      </c>
      <c r="AC50" s="2">
        <v>84.207</v>
      </c>
      <c r="AD50" s="2">
        <v>67.964</v>
      </c>
      <c r="AE50" s="2">
        <v>40.431</v>
      </c>
      <c r="AF50" s="2">
        <v>31.164</v>
      </c>
      <c r="AG50" s="2">
        <v>15.493</v>
      </c>
      <c r="AH50" s="2">
        <v>4.574</v>
      </c>
      <c r="AI50" s="2">
        <v>1934</v>
      </c>
      <c r="AJ50" s="2">
        <v>16.243</v>
      </c>
      <c r="AK50" s="2">
        <v>27.533</v>
      </c>
      <c r="AL50" s="2">
        <v>9.267</v>
      </c>
      <c r="AM50" s="2">
        <v>15.671</v>
      </c>
      <c r="AN50" s="2">
        <v>10.919</v>
      </c>
      <c r="AO50" s="2">
        <v>1934</v>
      </c>
    </row>
    <row r="51" spans="1:41" ht="12.75">
      <c r="A51" s="2">
        <v>1936</v>
      </c>
      <c r="B51" s="2">
        <v>13.552</v>
      </c>
      <c r="C51" s="2">
        <v>3.67</v>
      </c>
      <c r="D51" s="2">
        <v>2031</v>
      </c>
      <c r="E51" s="2">
        <v>19352.961</v>
      </c>
      <c r="F51" s="2">
        <v>142804.15</v>
      </c>
      <c r="G51" s="2">
        <v>9527.782</v>
      </c>
      <c r="H51" s="2">
        <v>70304.839</v>
      </c>
      <c r="I51" s="2">
        <v>1936</v>
      </c>
      <c r="J51" s="2">
        <v>25622</v>
      </c>
      <c r="K51" s="2">
        <v>40693</v>
      </c>
      <c r="L51" s="2">
        <v>139238</v>
      </c>
      <c r="M51" s="2">
        <v>235061</v>
      </c>
      <c r="N51" s="2">
        <v>694446</v>
      </c>
      <c r="O51" s="2">
        <v>2394315</v>
      </c>
      <c r="P51" s="2">
        <v>80781</v>
      </c>
      <c r="Q51" s="2">
        <v>129839</v>
      </c>
      <c r="R51" s="2">
        <v>382062</v>
      </c>
      <c r="S51" s="2">
        <v>587035</v>
      </c>
      <c r="T51" s="2">
        <v>1452368</v>
      </c>
      <c r="U51" s="2">
        <v>4212485</v>
      </c>
      <c r="V51" s="2">
        <v>1936</v>
      </c>
      <c r="W51" s="2">
        <v>31723</v>
      </c>
      <c r="X51" s="2">
        <v>66783</v>
      </c>
      <c r="Y51" s="2">
        <v>177090</v>
      </c>
      <c r="Z51" s="2">
        <v>370701</v>
      </c>
      <c r="AA51" s="2">
        <v>1145689</v>
      </c>
      <c r="AB51" s="2">
        <v>1936</v>
      </c>
      <c r="AC51" s="2">
        <v>84.784</v>
      </c>
      <c r="AD51" s="2">
        <v>68.137</v>
      </c>
      <c r="AE51" s="2">
        <v>40.1</v>
      </c>
      <c r="AF51" s="2">
        <v>30.806</v>
      </c>
      <c r="AG51" s="2">
        <v>15.244</v>
      </c>
      <c r="AH51" s="2">
        <v>4.421</v>
      </c>
      <c r="AI51" s="2">
        <v>1936</v>
      </c>
      <c r="AJ51" s="2">
        <v>16.647</v>
      </c>
      <c r="AK51" s="2">
        <v>28.037</v>
      </c>
      <c r="AL51" s="2">
        <v>9.294</v>
      </c>
      <c r="AM51" s="2">
        <v>15.562</v>
      </c>
      <c r="AN51" s="2">
        <v>10.823</v>
      </c>
      <c r="AO51" s="2">
        <v>1936</v>
      </c>
    </row>
    <row r="52" spans="1:41" ht="12.75">
      <c r="A52" s="2">
        <v>1938</v>
      </c>
      <c r="B52" s="2">
        <v>14.399</v>
      </c>
      <c r="C52" s="2">
        <v>3.79</v>
      </c>
      <c r="D52" s="2">
        <v>2062</v>
      </c>
      <c r="E52" s="2">
        <v>19676.23</v>
      </c>
      <c r="F52" s="2">
        <v>136654.72</v>
      </c>
      <c r="G52" s="2">
        <v>9543.839</v>
      </c>
      <c r="H52" s="2">
        <v>66283.566</v>
      </c>
      <c r="I52" s="2">
        <v>1938</v>
      </c>
      <c r="J52" s="2">
        <v>27102</v>
      </c>
      <c r="K52" s="2">
        <v>41959</v>
      </c>
      <c r="L52" s="2">
        <v>146677</v>
      </c>
      <c r="M52" s="2">
        <v>252968</v>
      </c>
      <c r="N52" s="2">
        <v>775910</v>
      </c>
      <c r="O52" s="2">
        <v>2783118</v>
      </c>
      <c r="P52" s="2">
        <v>86532</v>
      </c>
      <c r="Q52" s="2">
        <v>139918</v>
      </c>
      <c r="R52" s="2">
        <v>424022</v>
      </c>
      <c r="S52" s="2">
        <v>659803</v>
      </c>
      <c r="T52" s="2">
        <v>1674324</v>
      </c>
      <c r="U52" s="2">
        <v>4959257</v>
      </c>
      <c r="V52" s="2">
        <v>1938</v>
      </c>
      <c r="W52" s="2">
        <v>33146</v>
      </c>
      <c r="X52" s="2">
        <v>68892</v>
      </c>
      <c r="Y52" s="2">
        <v>188241</v>
      </c>
      <c r="Z52" s="2">
        <v>406173</v>
      </c>
      <c r="AA52" s="2">
        <v>1309332</v>
      </c>
      <c r="AB52" s="2">
        <v>1938</v>
      </c>
      <c r="AC52" s="2">
        <v>90.668</v>
      </c>
      <c r="AD52" s="2">
        <v>73.303</v>
      </c>
      <c r="AE52" s="2">
        <v>44.429</v>
      </c>
      <c r="AF52" s="2">
        <v>34.567</v>
      </c>
      <c r="AG52" s="2">
        <v>17.544</v>
      </c>
      <c r="AH52" s="2">
        <v>5.196</v>
      </c>
      <c r="AI52" s="2">
        <v>1938</v>
      </c>
      <c r="AJ52" s="2">
        <v>17.365</v>
      </c>
      <c r="AK52" s="2">
        <v>28.874</v>
      </c>
      <c r="AL52" s="2">
        <v>9.862</v>
      </c>
      <c r="AM52" s="2">
        <v>17.023</v>
      </c>
      <c r="AN52" s="2">
        <v>12.348</v>
      </c>
      <c r="AO52" s="2">
        <v>1938</v>
      </c>
    </row>
    <row r="53" spans="1:41" ht="12.75">
      <c r="A53" s="2">
        <v>1940</v>
      </c>
      <c r="B53" s="2">
        <v>15.067</v>
      </c>
      <c r="C53" s="2">
        <v>42.05</v>
      </c>
      <c r="D53" s="2">
        <v>2092</v>
      </c>
      <c r="E53" s="2">
        <v>23576</v>
      </c>
      <c r="F53" s="2">
        <v>156472.34</v>
      </c>
      <c r="G53" s="2">
        <v>11268.937</v>
      </c>
      <c r="H53" s="2">
        <v>74791.183</v>
      </c>
      <c r="I53" s="2">
        <v>1940</v>
      </c>
      <c r="J53" s="2">
        <v>21639</v>
      </c>
      <c r="K53" s="2">
        <v>43220</v>
      </c>
      <c r="L53" s="2">
        <v>163195</v>
      </c>
      <c r="M53" s="2">
        <v>273639</v>
      </c>
      <c r="N53" s="2">
        <v>825024</v>
      </c>
      <c r="O53" s="2">
        <v>2981039</v>
      </c>
      <c r="P53" s="2">
        <v>91098</v>
      </c>
      <c r="Q53" s="2">
        <v>152320</v>
      </c>
      <c r="R53" s="2">
        <v>455189</v>
      </c>
      <c r="S53" s="2">
        <v>703263</v>
      </c>
      <c r="T53" s="2">
        <v>1772972</v>
      </c>
      <c r="U53" s="2">
        <v>5433803</v>
      </c>
      <c r="V53" s="2">
        <v>1940</v>
      </c>
      <c r="W53" s="2">
        <v>29876</v>
      </c>
      <c r="X53" s="2">
        <v>76603</v>
      </c>
      <c r="Y53" s="2">
        <v>207115</v>
      </c>
      <c r="Z53" s="2">
        <v>435836</v>
      </c>
      <c r="AA53" s="2">
        <v>1366214</v>
      </c>
      <c r="AB53" s="2">
        <v>1940</v>
      </c>
      <c r="AC53" s="2">
        <v>80.84</v>
      </c>
      <c r="AD53" s="2">
        <v>67.584</v>
      </c>
      <c r="AE53" s="2">
        <v>40.393</v>
      </c>
      <c r="AF53" s="2">
        <v>31.204</v>
      </c>
      <c r="AG53" s="2">
        <v>15.733</v>
      </c>
      <c r="AH53" s="2">
        <v>4.822</v>
      </c>
      <c r="AI53" s="2">
        <v>1940</v>
      </c>
      <c r="AJ53" s="2">
        <v>13.256</v>
      </c>
      <c r="AK53" s="2">
        <v>27.191</v>
      </c>
      <c r="AL53" s="2">
        <v>9.189</v>
      </c>
      <c r="AM53" s="2">
        <v>15.471</v>
      </c>
      <c r="AN53" s="2">
        <v>10.911</v>
      </c>
      <c r="AO53" s="2">
        <v>1940</v>
      </c>
    </row>
    <row r="54" spans="1:41" ht="12.75">
      <c r="A54" s="2">
        <v>1941</v>
      </c>
      <c r="B54" s="2">
        <v>17.021</v>
      </c>
      <c r="C54" s="2">
        <v>15.92</v>
      </c>
      <c r="D54" s="2">
        <v>2107</v>
      </c>
      <c r="E54" s="2">
        <v>22262.799</v>
      </c>
      <c r="F54" s="2">
        <v>130795.31</v>
      </c>
      <c r="G54" s="2">
        <v>10564.357</v>
      </c>
      <c r="H54" s="2">
        <v>62066.245</v>
      </c>
      <c r="I54" s="2">
        <v>1941</v>
      </c>
      <c r="J54" s="2">
        <v>18834</v>
      </c>
      <c r="K54" s="2">
        <v>39859</v>
      </c>
      <c r="L54" s="2">
        <v>160044</v>
      </c>
      <c r="M54" s="2">
        <v>267412</v>
      </c>
      <c r="N54" s="2">
        <v>780609</v>
      </c>
      <c r="O54" s="2">
        <v>2677704</v>
      </c>
      <c r="P54" s="2">
        <v>86536</v>
      </c>
      <c r="Q54" s="2">
        <v>146432</v>
      </c>
      <c r="R54" s="2">
        <v>437926</v>
      </c>
      <c r="S54" s="2">
        <v>672883</v>
      </c>
      <c r="T54" s="2">
        <v>1679777</v>
      </c>
      <c r="U54" s="2">
        <v>5516186</v>
      </c>
      <c r="V54" s="2">
        <v>1941</v>
      </c>
      <c r="W54" s="2">
        <v>26640</v>
      </c>
      <c r="X54" s="2">
        <v>73558</v>
      </c>
      <c r="Y54" s="2">
        <v>202970</v>
      </c>
      <c r="Z54" s="2">
        <v>421159</v>
      </c>
      <c r="AA54" s="2">
        <v>1253510</v>
      </c>
      <c r="AB54" s="2">
        <v>1941</v>
      </c>
      <c r="AC54" s="2">
        <v>81.913</v>
      </c>
      <c r="AD54" s="2">
        <v>69.305</v>
      </c>
      <c r="AE54" s="2">
        <v>41.453</v>
      </c>
      <c r="AF54" s="2">
        <v>31.847</v>
      </c>
      <c r="AG54" s="2">
        <v>15.9</v>
      </c>
      <c r="AH54" s="2">
        <v>5.222</v>
      </c>
      <c r="AI54" s="2">
        <v>1941</v>
      </c>
      <c r="AJ54" s="2">
        <v>12.608</v>
      </c>
      <c r="AK54" s="2">
        <v>27.852</v>
      </c>
      <c r="AL54" s="2">
        <v>9.606</v>
      </c>
      <c r="AM54" s="2">
        <v>15.947</v>
      </c>
      <c r="AN54" s="2">
        <v>10.678</v>
      </c>
      <c r="AO54" s="2">
        <v>1941</v>
      </c>
    </row>
    <row r="55" spans="1:41" ht="12.75">
      <c r="A55" s="2">
        <v>1945</v>
      </c>
      <c r="B55" s="2">
        <v>21.786</v>
      </c>
      <c r="C55" s="2">
        <v>22.43</v>
      </c>
      <c r="D55" s="2">
        <v>2176</v>
      </c>
      <c r="E55" s="2">
        <v>31667.203</v>
      </c>
      <c r="F55" s="2">
        <v>145357.08</v>
      </c>
      <c r="G55" s="2">
        <v>14552.832</v>
      </c>
      <c r="H55" s="2">
        <v>66799.617</v>
      </c>
      <c r="I55" s="2">
        <v>1945</v>
      </c>
      <c r="J55" s="2">
        <v>29796</v>
      </c>
      <c r="K55" s="2">
        <v>57724</v>
      </c>
      <c r="L55" s="2">
        <v>202018</v>
      </c>
      <c r="M55" s="2">
        <v>331713</v>
      </c>
      <c r="N55" s="2">
        <v>929055</v>
      </c>
      <c r="O55" s="2">
        <v>3265473</v>
      </c>
      <c r="P55" s="2">
        <v>113872</v>
      </c>
      <c r="Q55" s="2">
        <v>187173</v>
      </c>
      <c r="R55" s="2">
        <v>540539</v>
      </c>
      <c r="S55" s="2">
        <v>826678</v>
      </c>
      <c r="T55" s="2">
        <v>2088908</v>
      </c>
      <c r="U55" s="2">
        <v>7154277</v>
      </c>
      <c r="V55" s="2">
        <v>1945</v>
      </c>
      <c r="W55" s="2">
        <v>40572</v>
      </c>
      <c r="X55" s="2">
        <v>98832</v>
      </c>
      <c r="Y55" s="2">
        <v>254399</v>
      </c>
      <c r="Z55" s="2">
        <v>511121</v>
      </c>
      <c r="AA55" s="2">
        <v>1526089</v>
      </c>
      <c r="AB55" s="2">
        <v>1945</v>
      </c>
      <c r="AC55" s="2">
        <v>78.248</v>
      </c>
      <c r="AD55" s="2">
        <v>64.308</v>
      </c>
      <c r="AE55" s="2">
        <v>37.143</v>
      </c>
      <c r="AF55" s="2">
        <v>28.403</v>
      </c>
      <c r="AG55" s="2">
        <v>14.354</v>
      </c>
      <c r="AH55" s="2">
        <v>4.916</v>
      </c>
      <c r="AI55" s="2">
        <v>1945</v>
      </c>
      <c r="AJ55" s="2">
        <v>13.94</v>
      </c>
      <c r="AK55" s="2">
        <v>27.165</v>
      </c>
      <c r="AL55" s="2">
        <v>8.74</v>
      </c>
      <c r="AM55" s="2">
        <v>14.049</v>
      </c>
      <c r="AN55" s="2">
        <v>9.438</v>
      </c>
      <c r="AO55" s="2">
        <v>1945</v>
      </c>
    </row>
    <row r="56" spans="1:41" ht="12.75">
      <c r="A56" s="2">
        <v>1947</v>
      </c>
      <c r="B56" s="2">
        <v>22.183</v>
      </c>
      <c r="C56" s="2">
        <v>22.74</v>
      </c>
      <c r="D56" s="2">
        <v>2210</v>
      </c>
      <c r="E56" s="2">
        <v>34004.922</v>
      </c>
      <c r="F56" s="2">
        <v>153294.09</v>
      </c>
      <c r="G56" s="2">
        <v>15384.405</v>
      </c>
      <c r="H56" s="2">
        <v>69352.855</v>
      </c>
      <c r="I56" s="2">
        <v>1947</v>
      </c>
      <c r="J56" s="2">
        <v>30570</v>
      </c>
      <c r="K56" s="2">
        <v>59979</v>
      </c>
      <c r="L56" s="2">
        <v>215475</v>
      </c>
      <c r="M56" s="2">
        <v>356492</v>
      </c>
      <c r="N56" s="2">
        <v>1018311</v>
      </c>
      <c r="O56" s="2">
        <v>3706687</v>
      </c>
      <c r="P56" s="2">
        <v>121603</v>
      </c>
      <c r="Q56" s="2">
        <v>201165</v>
      </c>
      <c r="R56" s="2">
        <v>589217</v>
      </c>
      <c r="S56" s="2">
        <v>906688</v>
      </c>
      <c r="T56" s="2">
        <v>2320173</v>
      </c>
      <c r="U56" s="2">
        <v>8445504</v>
      </c>
      <c r="V56" s="2">
        <v>1947</v>
      </c>
      <c r="W56" s="2">
        <v>42041</v>
      </c>
      <c r="X56" s="2">
        <v>104152</v>
      </c>
      <c r="Y56" s="2">
        <v>271746</v>
      </c>
      <c r="Z56" s="2">
        <v>553316</v>
      </c>
      <c r="AA56" s="2">
        <v>1639580</v>
      </c>
      <c r="AB56" s="2">
        <v>1947</v>
      </c>
      <c r="AC56" s="2">
        <v>79.043</v>
      </c>
      <c r="AD56" s="2">
        <v>65.379</v>
      </c>
      <c r="AE56" s="2">
        <v>38.3</v>
      </c>
      <c r="AF56" s="2">
        <v>29.468</v>
      </c>
      <c r="AG56" s="2">
        <v>15.081</v>
      </c>
      <c r="AH56" s="2">
        <v>5.49</v>
      </c>
      <c r="AI56" s="2">
        <v>1947</v>
      </c>
      <c r="AJ56" s="2">
        <v>13.664</v>
      </c>
      <c r="AK56" s="2">
        <v>27.079</v>
      </c>
      <c r="AL56" s="2">
        <v>8.832</v>
      </c>
      <c r="AM56" s="2">
        <v>14.387</v>
      </c>
      <c r="AN56" s="2">
        <v>9.591</v>
      </c>
      <c r="AO56" s="2">
        <v>1947</v>
      </c>
    </row>
    <row r="57" spans="1:41" ht="12.75">
      <c r="A57" s="2">
        <v>1949</v>
      </c>
      <c r="B57" s="2">
        <v>23.378</v>
      </c>
      <c r="C57" s="2">
        <v>23.66</v>
      </c>
      <c r="D57" s="2">
        <v>2245</v>
      </c>
      <c r="E57" s="2">
        <v>36246.41</v>
      </c>
      <c r="F57" s="2">
        <v>155045.63</v>
      </c>
      <c r="G57" s="2">
        <v>16147.672</v>
      </c>
      <c r="H57" s="2">
        <v>69072.382</v>
      </c>
      <c r="I57" s="2">
        <v>1949</v>
      </c>
      <c r="J57" s="2">
        <v>32369</v>
      </c>
      <c r="K57" s="2">
        <v>63141</v>
      </c>
      <c r="L57" s="2">
        <v>223833</v>
      </c>
      <c r="M57" s="2">
        <v>368508</v>
      </c>
      <c r="N57" s="2">
        <v>1047889</v>
      </c>
      <c r="O57" s="2">
        <v>4123386</v>
      </c>
      <c r="P57" s="2">
        <v>127190</v>
      </c>
      <c r="Q57" s="2">
        <v>210108</v>
      </c>
      <c r="R57" s="2">
        <v>610773</v>
      </c>
      <c r="S57" s="2">
        <v>939653</v>
      </c>
      <c r="T57" s="2">
        <v>2420446</v>
      </c>
      <c r="U57" s="2">
        <v>8429444</v>
      </c>
      <c r="V57" s="2">
        <v>1949</v>
      </c>
      <c r="W57" s="2">
        <v>44272</v>
      </c>
      <c r="X57" s="2">
        <v>109942</v>
      </c>
      <c r="Y57" s="2">
        <v>281893</v>
      </c>
      <c r="Z57" s="2">
        <v>569454</v>
      </c>
      <c r="AA57" s="2">
        <v>1752780</v>
      </c>
      <c r="AB57" s="2">
        <v>1949</v>
      </c>
      <c r="AC57" s="2">
        <v>78.767</v>
      </c>
      <c r="AD57" s="2">
        <v>65.058</v>
      </c>
      <c r="AE57" s="2">
        <v>37.824</v>
      </c>
      <c r="AF57" s="2">
        <v>29.096</v>
      </c>
      <c r="AG57" s="2">
        <v>14.989</v>
      </c>
      <c r="AH57" s="2">
        <v>5.22</v>
      </c>
      <c r="AI57" s="2">
        <v>1949</v>
      </c>
      <c r="AJ57" s="2">
        <v>13.709</v>
      </c>
      <c r="AK57" s="2">
        <v>27.234</v>
      </c>
      <c r="AL57" s="2">
        <v>8.728</v>
      </c>
      <c r="AM57" s="2">
        <v>14.107</v>
      </c>
      <c r="AN57" s="2">
        <v>9.769</v>
      </c>
      <c r="AO57" s="2">
        <v>1949</v>
      </c>
    </row>
    <row r="58" spans="1:41" ht="12.75">
      <c r="A58" s="2">
        <v>1951</v>
      </c>
      <c r="B58" s="2">
        <v>23.263</v>
      </c>
      <c r="C58" s="2">
        <v>10.59</v>
      </c>
      <c r="D58" s="2">
        <v>2287</v>
      </c>
      <c r="E58" s="2">
        <v>36750.277</v>
      </c>
      <c r="F58" s="2">
        <v>157976.01</v>
      </c>
      <c r="G58" s="2">
        <v>16070.789</v>
      </c>
      <c r="H58" s="2">
        <v>69082.451</v>
      </c>
      <c r="I58" s="2">
        <v>1951</v>
      </c>
      <c r="J58" s="2">
        <v>31878</v>
      </c>
      <c r="K58" s="2">
        <v>62831</v>
      </c>
      <c r="L58" s="2">
        <v>222830</v>
      </c>
      <c r="M58" s="2">
        <v>370782</v>
      </c>
      <c r="N58" s="2">
        <v>1081664</v>
      </c>
      <c r="O58" s="2">
        <v>4315131</v>
      </c>
      <c r="P58" s="2">
        <v>128386</v>
      </c>
      <c r="Q58" s="2">
        <v>212842</v>
      </c>
      <c r="R58" s="2">
        <v>626208</v>
      </c>
      <c r="S58" s="2">
        <v>969487</v>
      </c>
      <c r="T58" s="2">
        <v>2514750</v>
      </c>
      <c r="U58" s="2">
        <v>8790787</v>
      </c>
      <c r="V58" s="2">
        <v>1951</v>
      </c>
      <c r="W58" s="2">
        <v>43930</v>
      </c>
      <c r="X58" s="2">
        <v>109501</v>
      </c>
      <c r="Y58" s="2">
        <v>282929</v>
      </c>
      <c r="Z58" s="2">
        <v>583171</v>
      </c>
      <c r="AA58" s="2">
        <v>1817412</v>
      </c>
      <c r="AB58" s="2">
        <v>1951</v>
      </c>
      <c r="AC58" s="2">
        <v>79.888</v>
      </c>
      <c r="AD58" s="2">
        <v>66.22</v>
      </c>
      <c r="AE58" s="2">
        <v>38.966</v>
      </c>
      <c r="AF58" s="2">
        <v>30.163</v>
      </c>
      <c r="AG58" s="2">
        <v>15.648</v>
      </c>
      <c r="AH58" s="2">
        <v>5.47</v>
      </c>
      <c r="AI58" s="2">
        <v>1951</v>
      </c>
      <c r="AJ58" s="2">
        <v>13.668</v>
      </c>
      <c r="AK58" s="2">
        <v>27.254</v>
      </c>
      <c r="AL58" s="2">
        <v>8.803</v>
      </c>
      <c r="AM58" s="2">
        <v>14.515</v>
      </c>
      <c r="AN58" s="2">
        <v>10.178</v>
      </c>
      <c r="AO58" s="2">
        <v>1951</v>
      </c>
    </row>
    <row r="59" spans="1:41" ht="12.75">
      <c r="A59" s="2">
        <v>1953</v>
      </c>
      <c r="B59" s="2">
        <v>24.353</v>
      </c>
      <c r="C59" s="2">
        <v>10.89</v>
      </c>
      <c r="D59" s="2">
        <v>2337</v>
      </c>
      <c r="E59" s="2">
        <v>40127.781</v>
      </c>
      <c r="F59" s="2">
        <v>164778.89</v>
      </c>
      <c r="G59" s="2">
        <v>17173.394</v>
      </c>
      <c r="H59" s="2">
        <v>70520.042</v>
      </c>
      <c r="I59" s="2">
        <v>1953</v>
      </c>
      <c r="J59" s="2">
        <v>32888</v>
      </c>
      <c r="K59" s="2">
        <v>65027</v>
      </c>
      <c r="L59" s="2">
        <v>236331</v>
      </c>
      <c r="M59" s="2">
        <v>397297</v>
      </c>
      <c r="N59" s="2">
        <v>1187322</v>
      </c>
      <c r="O59" s="2">
        <v>4781794</v>
      </c>
      <c r="P59" s="2">
        <v>137126</v>
      </c>
      <c r="Q59" s="2">
        <v>228849</v>
      </c>
      <c r="R59" s="2">
        <v>686705</v>
      </c>
      <c r="S59" s="2">
        <v>1072668</v>
      </c>
      <c r="T59" s="2">
        <v>2826890</v>
      </c>
      <c r="U59" s="2">
        <v>9920813</v>
      </c>
      <c r="V59" s="2">
        <v>1953</v>
      </c>
      <c r="W59" s="2">
        <v>45403</v>
      </c>
      <c r="X59" s="2">
        <v>114386</v>
      </c>
      <c r="Y59" s="2">
        <v>300742</v>
      </c>
      <c r="Z59" s="2">
        <v>634112</v>
      </c>
      <c r="AA59" s="2">
        <v>2038677</v>
      </c>
      <c r="AB59" s="2">
        <v>1953</v>
      </c>
      <c r="AC59" s="2">
        <v>79.848</v>
      </c>
      <c r="AD59" s="2">
        <v>66.629</v>
      </c>
      <c r="AE59" s="2">
        <v>39.987</v>
      </c>
      <c r="AF59" s="2">
        <v>31.231</v>
      </c>
      <c r="AG59" s="2">
        <v>16.461</v>
      </c>
      <c r="AH59" s="2">
        <v>5.777</v>
      </c>
      <c r="AI59" s="2">
        <v>1953</v>
      </c>
      <c r="AJ59" s="2">
        <v>13.219</v>
      </c>
      <c r="AK59" s="2">
        <v>26.642</v>
      </c>
      <c r="AL59" s="2">
        <v>8.756</v>
      </c>
      <c r="AM59" s="2">
        <v>14.77</v>
      </c>
      <c r="AN59" s="2">
        <v>10.684</v>
      </c>
      <c r="AO59" s="2">
        <v>1953</v>
      </c>
    </row>
    <row r="60" spans="1:41" ht="12.75">
      <c r="A60" s="2">
        <v>1955</v>
      </c>
      <c r="B60" s="2">
        <v>24.711</v>
      </c>
      <c r="C60" s="2">
        <v>11.37</v>
      </c>
      <c r="D60" s="2">
        <v>2386</v>
      </c>
      <c r="E60" s="2">
        <v>45219.613</v>
      </c>
      <c r="F60" s="2">
        <v>182994.61</v>
      </c>
      <c r="G60" s="2">
        <v>18948.286</v>
      </c>
      <c r="H60" s="2">
        <v>76679.873</v>
      </c>
      <c r="I60" s="2">
        <v>1955</v>
      </c>
      <c r="J60" s="2">
        <v>34563</v>
      </c>
      <c r="K60" s="2">
        <v>68706</v>
      </c>
      <c r="L60" s="2">
        <v>259657</v>
      </c>
      <c r="M60" s="2">
        <v>444798</v>
      </c>
      <c r="N60" s="2">
        <v>1369510</v>
      </c>
      <c r="O60" s="2">
        <v>5493284</v>
      </c>
      <c r="P60" s="2">
        <v>151469</v>
      </c>
      <c r="Q60" s="2">
        <v>255119</v>
      </c>
      <c r="R60" s="2">
        <v>786342</v>
      </c>
      <c r="S60" s="2">
        <v>1238006</v>
      </c>
      <c r="T60" s="2">
        <v>3315027</v>
      </c>
      <c r="U60" s="2">
        <v>11679924</v>
      </c>
      <c r="V60" s="2">
        <v>1955</v>
      </c>
      <c r="W60" s="2">
        <v>47818</v>
      </c>
      <c r="X60" s="2">
        <v>122314</v>
      </c>
      <c r="Y60" s="2">
        <v>334678</v>
      </c>
      <c r="Z60" s="2">
        <v>718750</v>
      </c>
      <c r="AA60" s="2">
        <v>2385594</v>
      </c>
      <c r="AB60" s="2">
        <v>1955</v>
      </c>
      <c r="AC60" s="2">
        <v>79.938</v>
      </c>
      <c r="AD60" s="2">
        <v>67.32</v>
      </c>
      <c r="AE60" s="2">
        <v>41.499</v>
      </c>
      <c r="AF60" s="2">
        <v>32.668</v>
      </c>
      <c r="AG60" s="2">
        <v>17.495</v>
      </c>
      <c r="AH60" s="2">
        <v>6.164</v>
      </c>
      <c r="AI60" s="2">
        <v>1955</v>
      </c>
      <c r="AJ60" s="2">
        <v>12.618</v>
      </c>
      <c r="AK60" s="2">
        <v>25.821</v>
      </c>
      <c r="AL60" s="2">
        <v>8.831</v>
      </c>
      <c r="AM60" s="2">
        <v>15.173</v>
      </c>
      <c r="AN60" s="2">
        <v>11.331</v>
      </c>
      <c r="AO60" s="2">
        <v>1955</v>
      </c>
    </row>
    <row r="61" spans="1:41" ht="12.75">
      <c r="A61" s="2">
        <v>1957</v>
      </c>
      <c r="B61" s="2">
        <v>25.385</v>
      </c>
      <c r="C61" s="2">
        <v>12.46</v>
      </c>
      <c r="D61" s="2">
        <v>2436</v>
      </c>
      <c r="E61" s="2">
        <v>51354.414</v>
      </c>
      <c r="F61" s="2">
        <v>202305.39</v>
      </c>
      <c r="G61" s="2">
        <v>21078.639</v>
      </c>
      <c r="H61" s="2">
        <v>83037.114</v>
      </c>
      <c r="I61" s="2">
        <v>1957</v>
      </c>
      <c r="J61" s="2">
        <v>38477</v>
      </c>
      <c r="K61" s="2">
        <v>75619</v>
      </c>
      <c r="L61" s="2">
        <v>287586</v>
      </c>
      <c r="M61" s="2">
        <v>494867</v>
      </c>
      <c r="N61" s="2">
        <v>1540543</v>
      </c>
      <c r="O61" s="2">
        <v>6226558</v>
      </c>
      <c r="P61" s="2">
        <v>168425</v>
      </c>
      <c r="Q61" s="2">
        <v>283935</v>
      </c>
      <c r="R61" s="2">
        <v>882180</v>
      </c>
      <c r="S61" s="2">
        <v>1393305</v>
      </c>
      <c r="T61" s="2">
        <v>3770204</v>
      </c>
      <c r="U61" s="2">
        <v>13409310</v>
      </c>
      <c r="V61" s="2">
        <v>1957</v>
      </c>
      <c r="W61" s="2">
        <v>52916</v>
      </c>
      <c r="X61" s="2">
        <v>134374</v>
      </c>
      <c r="Y61" s="2">
        <v>371054</v>
      </c>
      <c r="Z61" s="2">
        <v>799081</v>
      </c>
      <c r="AA61" s="2">
        <v>2699192</v>
      </c>
      <c r="AB61" s="2">
        <v>1957</v>
      </c>
      <c r="AC61" s="2">
        <v>79.903</v>
      </c>
      <c r="AD61" s="2">
        <v>67.351</v>
      </c>
      <c r="AE61" s="2">
        <v>41.852</v>
      </c>
      <c r="AF61" s="2">
        <v>33.05</v>
      </c>
      <c r="AG61" s="2">
        <v>17.886</v>
      </c>
      <c r="AH61" s="2">
        <v>6.362</v>
      </c>
      <c r="AI61" s="2">
        <v>1957</v>
      </c>
      <c r="AJ61" s="2">
        <v>12.552</v>
      </c>
      <c r="AK61" s="2">
        <v>25.499</v>
      </c>
      <c r="AL61" s="2">
        <v>8.802</v>
      </c>
      <c r="AM61" s="2">
        <v>15.164</v>
      </c>
      <c r="AN61" s="2">
        <v>11.524</v>
      </c>
      <c r="AO61" s="2">
        <v>1957</v>
      </c>
    </row>
    <row r="62" spans="1:41" ht="12.75">
      <c r="A62" s="2">
        <v>1969</v>
      </c>
      <c r="B62" s="2">
        <v>35.002</v>
      </c>
      <c r="C62" s="2">
        <v>54.45</v>
      </c>
      <c r="D62" s="2">
        <v>2828</v>
      </c>
      <c r="E62" s="2">
        <v>136450</v>
      </c>
      <c r="F62" s="2">
        <v>389834.88</v>
      </c>
      <c r="G62" s="2">
        <v>48248.28</v>
      </c>
      <c r="H62" s="2">
        <v>137844.36</v>
      </c>
      <c r="I62" s="2">
        <v>1969</v>
      </c>
      <c r="J62" s="2">
        <v>86021</v>
      </c>
      <c r="K62" s="2">
        <v>167862</v>
      </c>
      <c r="L62" s="2">
        <v>661414</v>
      </c>
      <c r="M62" s="2">
        <v>1127973</v>
      </c>
      <c r="N62" s="2">
        <v>3511694</v>
      </c>
      <c r="O62" s="2">
        <v>14427278</v>
      </c>
      <c r="P62" s="2">
        <v>380740</v>
      </c>
      <c r="Q62" s="2">
        <v>643700</v>
      </c>
      <c r="R62" s="2">
        <v>2005251</v>
      </c>
      <c r="S62" s="2">
        <v>3163804</v>
      </c>
      <c r="T62" s="2">
        <v>8644421</v>
      </c>
      <c r="U62" s="2">
        <v>32136106</v>
      </c>
      <c r="V62" s="2">
        <v>1969</v>
      </c>
      <c r="W62" s="2">
        <v>117780</v>
      </c>
      <c r="X62" s="2">
        <v>303312</v>
      </c>
      <c r="Y62" s="2">
        <v>846699</v>
      </c>
      <c r="Z62" s="2">
        <v>1793650</v>
      </c>
      <c r="AA62" s="2">
        <v>6034234</v>
      </c>
      <c r="AB62" s="2">
        <v>1969</v>
      </c>
      <c r="AC62" s="2">
        <v>78.913</v>
      </c>
      <c r="AD62" s="2">
        <v>66.707</v>
      </c>
      <c r="AE62" s="2">
        <v>41.561</v>
      </c>
      <c r="AF62" s="2">
        <v>32.787</v>
      </c>
      <c r="AG62" s="2">
        <v>17.917</v>
      </c>
      <c r="AH62" s="2">
        <v>6.661</v>
      </c>
      <c r="AI62" s="2">
        <v>1969</v>
      </c>
      <c r="AJ62" s="2">
        <v>12.206</v>
      </c>
      <c r="AK62" s="2">
        <v>25.146</v>
      </c>
      <c r="AL62" s="2">
        <v>8.774</v>
      </c>
      <c r="AM62" s="2">
        <v>14.87</v>
      </c>
      <c r="AN62" s="2">
        <v>11.256</v>
      </c>
      <c r="AO62" s="2">
        <v>1969</v>
      </c>
    </row>
    <row r="63" spans="1:41" ht="12.75">
      <c r="A63" s="2">
        <v>1981</v>
      </c>
      <c r="B63" s="2">
        <v>61.142</v>
      </c>
      <c r="C63" s="2">
        <v>66.99</v>
      </c>
      <c r="D63" s="2">
        <v>3181</v>
      </c>
      <c r="E63" s="2">
        <v>310798</v>
      </c>
      <c r="F63" s="2">
        <v>508318.3</v>
      </c>
      <c r="G63" s="2">
        <v>97718.933</v>
      </c>
      <c r="H63" s="2">
        <v>159821.88</v>
      </c>
      <c r="I63" s="2">
        <v>1981</v>
      </c>
      <c r="J63" s="2">
        <v>194705</v>
      </c>
      <c r="K63" s="2">
        <v>341439</v>
      </c>
      <c r="L63" s="2">
        <v>1165858</v>
      </c>
      <c r="M63" s="2">
        <v>1900154</v>
      </c>
      <c r="N63" s="2">
        <v>5448281</v>
      </c>
      <c r="O63" s="2">
        <v>20971594</v>
      </c>
      <c r="P63" s="2">
        <v>679965</v>
      </c>
      <c r="Q63" s="2">
        <v>1106700</v>
      </c>
      <c r="R63" s="2">
        <v>3228104</v>
      </c>
      <c r="S63" s="2">
        <v>4994652</v>
      </c>
      <c r="T63" s="2">
        <v>13140165</v>
      </c>
      <c r="U63" s="2">
        <v>50579294</v>
      </c>
      <c r="V63" s="2">
        <v>1981</v>
      </c>
      <c r="W63" s="2">
        <v>253230</v>
      </c>
      <c r="X63" s="2">
        <v>576350</v>
      </c>
      <c r="Y63" s="2">
        <v>1461556</v>
      </c>
      <c r="Z63" s="2">
        <v>2958274</v>
      </c>
      <c r="AA63" s="2">
        <v>8980262</v>
      </c>
      <c r="AB63" s="2">
        <v>1981</v>
      </c>
      <c r="AC63" s="2">
        <v>69.584</v>
      </c>
      <c r="AD63" s="2">
        <v>56.627</v>
      </c>
      <c r="AE63" s="2">
        <v>33.035</v>
      </c>
      <c r="AF63" s="2">
        <v>25.556</v>
      </c>
      <c r="AG63" s="2">
        <v>13.447</v>
      </c>
      <c r="AH63" s="2">
        <v>5.176</v>
      </c>
      <c r="AI63" s="2">
        <v>1981</v>
      </c>
      <c r="AJ63" s="2">
        <v>12.957</v>
      </c>
      <c r="AK63" s="2">
        <v>23.592</v>
      </c>
      <c r="AL63" s="2">
        <v>7.479</v>
      </c>
      <c r="AM63" s="2">
        <v>12.109</v>
      </c>
      <c r="AN63" s="2">
        <v>8.271</v>
      </c>
      <c r="AO63" s="2">
        <v>1981</v>
      </c>
    </row>
    <row r="64" spans="1:41" ht="12.75">
      <c r="A64" s="2">
        <v>1991</v>
      </c>
      <c r="B64" s="2">
        <v>85.553</v>
      </c>
      <c r="C64" s="2">
        <v>68.72</v>
      </c>
      <c r="D64" s="2">
        <v>3685</v>
      </c>
      <c r="E64" s="2">
        <v>530111</v>
      </c>
      <c r="F64" s="2">
        <v>619625.88</v>
      </c>
      <c r="G64" s="2">
        <v>143860.19</v>
      </c>
      <c r="H64" s="2">
        <v>168152.52</v>
      </c>
      <c r="I64" s="2">
        <v>1991</v>
      </c>
      <c r="J64" s="2">
        <v>298845</v>
      </c>
      <c r="K64" s="2">
        <v>514113</v>
      </c>
      <c r="L64" s="2">
        <v>1620242</v>
      </c>
      <c r="M64" s="2">
        <v>2645552</v>
      </c>
      <c r="N64" s="2">
        <v>7792347</v>
      </c>
      <c r="O64" s="2">
        <v>33799447</v>
      </c>
      <c r="P64" s="2">
        <v>1006094</v>
      </c>
      <c r="Q64" s="2">
        <v>1627882</v>
      </c>
      <c r="R64" s="2">
        <v>4828984</v>
      </c>
      <c r="S64" s="2">
        <v>7628472</v>
      </c>
      <c r="T64" s="2">
        <v>21480801</v>
      </c>
      <c r="U64" s="2">
        <v>93173364</v>
      </c>
      <c r="V64" s="2">
        <v>1991</v>
      </c>
      <c r="W64" s="2">
        <v>384306</v>
      </c>
      <c r="X64" s="2">
        <v>827607</v>
      </c>
      <c r="Y64" s="2">
        <v>2029496</v>
      </c>
      <c r="Z64" s="2">
        <v>4165390</v>
      </c>
      <c r="AA64" s="2">
        <v>13514960</v>
      </c>
      <c r="AB64" s="2">
        <v>1991</v>
      </c>
      <c r="AC64" s="2">
        <v>69.936</v>
      </c>
      <c r="AD64" s="2">
        <v>56.579</v>
      </c>
      <c r="AE64" s="2">
        <v>33.567</v>
      </c>
      <c r="AF64" s="2">
        <v>26.513</v>
      </c>
      <c r="AG64" s="2">
        <v>14.932</v>
      </c>
      <c r="AH64" s="2">
        <v>6.477</v>
      </c>
      <c r="AI64" s="2">
        <v>1991</v>
      </c>
      <c r="AJ64" s="2">
        <v>13.357</v>
      </c>
      <c r="AK64" s="2">
        <v>23.012</v>
      </c>
      <c r="AL64" s="2">
        <v>7.054</v>
      </c>
      <c r="AM64" s="2">
        <v>11.581</v>
      </c>
      <c r="AN64" s="2">
        <v>8.455</v>
      </c>
      <c r="AO64" s="2">
        <v>1991</v>
      </c>
    </row>
    <row r="65" spans="1:41" ht="12.75">
      <c r="A65" s="2">
        <v>1997</v>
      </c>
      <c r="B65" s="2">
        <v>97.98</v>
      </c>
      <c r="C65" s="2">
        <v>70.23</v>
      </c>
      <c r="D65" s="2">
        <v>3810</v>
      </c>
      <c r="E65" s="2">
        <v>749964</v>
      </c>
      <c r="F65" s="2">
        <v>765423.25</v>
      </c>
      <c r="G65" s="2">
        <v>196855.02</v>
      </c>
      <c r="H65" s="2">
        <v>200912.86</v>
      </c>
      <c r="I65" s="2">
        <v>1997</v>
      </c>
      <c r="J65" s="2">
        <v>404275</v>
      </c>
      <c r="K65" s="2">
        <v>699459</v>
      </c>
      <c r="L65" s="2">
        <v>2247712</v>
      </c>
      <c r="M65" s="2">
        <v>3667474</v>
      </c>
      <c r="N65" s="2">
        <v>10721965</v>
      </c>
      <c r="O65" s="2">
        <v>48920512</v>
      </c>
      <c r="P65" s="2">
        <v>1403779</v>
      </c>
      <c r="Q65" s="2">
        <v>2282897</v>
      </c>
      <c r="R65" s="2">
        <v>6850043</v>
      </c>
      <c r="S65" s="2">
        <v>10881718</v>
      </c>
      <c r="T65" s="2">
        <v>31462698</v>
      </c>
      <c r="U65" s="2">
        <v>143553100</v>
      </c>
      <c r="V65" s="2">
        <v>1997</v>
      </c>
      <c r="W65" s="2">
        <v>524660</v>
      </c>
      <c r="X65" s="2">
        <v>1141111</v>
      </c>
      <c r="Y65" s="2">
        <v>2818367</v>
      </c>
      <c r="Z65" s="2">
        <v>5736473</v>
      </c>
      <c r="AA65" s="2">
        <v>19008209</v>
      </c>
      <c r="AB65" s="2">
        <v>1997</v>
      </c>
      <c r="AC65" s="2">
        <v>71.31</v>
      </c>
      <c r="AD65" s="2">
        <v>57.984</v>
      </c>
      <c r="AE65" s="2">
        <v>34.797</v>
      </c>
      <c r="AF65" s="2">
        <v>27.639</v>
      </c>
      <c r="AG65" s="2">
        <v>15.983</v>
      </c>
      <c r="AH65" s="2">
        <v>7.292</v>
      </c>
      <c r="AI65" s="2">
        <v>1997</v>
      </c>
      <c r="AJ65" s="2">
        <v>13.326</v>
      </c>
      <c r="AK65" s="2">
        <v>23.187</v>
      </c>
      <c r="AL65" s="2">
        <v>7.158</v>
      </c>
      <c r="AM65" s="2">
        <v>11.656</v>
      </c>
      <c r="AN65" s="2">
        <v>8.691</v>
      </c>
      <c r="AO65" s="2">
        <v>1997</v>
      </c>
    </row>
    <row r="66" spans="1:41" ht="12.75">
      <c r="A66" s="1" t="s">
        <v>3</v>
      </c>
      <c r="B66" s="1" t="s">
        <v>4</v>
      </c>
      <c r="C66" s="1" t="s">
        <v>5</v>
      </c>
      <c r="D66" s="1" t="s">
        <v>6</v>
      </c>
      <c r="E66" s="1" t="s">
        <v>7</v>
      </c>
      <c r="F66" s="1" t="s">
        <v>8</v>
      </c>
      <c r="G66" s="1" t="s">
        <v>9</v>
      </c>
      <c r="H66" s="1" t="s">
        <v>10</v>
      </c>
      <c r="I66" s="1" t="s">
        <v>3</v>
      </c>
      <c r="J66" s="1" t="s">
        <v>11</v>
      </c>
      <c r="K66" s="1" t="s">
        <v>12</v>
      </c>
      <c r="L66" s="1" t="s">
        <v>13</v>
      </c>
      <c r="M66" s="1" t="s">
        <v>14</v>
      </c>
      <c r="N66" s="1" t="s">
        <v>15</v>
      </c>
      <c r="O66" s="1" t="s">
        <v>16</v>
      </c>
      <c r="P66" s="1" t="s">
        <v>17</v>
      </c>
      <c r="Q66" s="1" t="s">
        <v>18</v>
      </c>
      <c r="R66" s="1" t="s">
        <v>19</v>
      </c>
      <c r="S66" s="1" t="s">
        <v>20</v>
      </c>
      <c r="T66" s="1" t="s">
        <v>21</v>
      </c>
      <c r="U66" s="1" t="s">
        <v>22</v>
      </c>
      <c r="V66" s="1" t="s">
        <v>3</v>
      </c>
      <c r="W66" s="1" t="s">
        <v>23</v>
      </c>
      <c r="X66" s="1" t="s">
        <v>24</v>
      </c>
      <c r="Y66" s="1" t="s">
        <v>25</v>
      </c>
      <c r="Z66" s="1" t="s">
        <v>26</v>
      </c>
      <c r="AA66" s="1" t="s">
        <v>27</v>
      </c>
      <c r="AB66" s="1" t="s">
        <v>3</v>
      </c>
      <c r="AC66" s="1" t="s">
        <v>28</v>
      </c>
      <c r="AD66" s="1" t="s">
        <v>29</v>
      </c>
      <c r="AE66" s="1" t="s">
        <v>30</v>
      </c>
      <c r="AF66" s="1" t="s">
        <v>31</v>
      </c>
      <c r="AG66" s="1" t="s">
        <v>32</v>
      </c>
      <c r="AH66" s="1" t="s">
        <v>33</v>
      </c>
      <c r="AI66" s="1" t="s">
        <v>3</v>
      </c>
      <c r="AJ66" s="1" t="s">
        <v>34</v>
      </c>
      <c r="AK66" s="1" t="s">
        <v>35</v>
      </c>
      <c r="AL66" s="1" t="s">
        <v>36</v>
      </c>
      <c r="AM66" s="1" t="s">
        <v>37</v>
      </c>
      <c r="AN66" s="1" t="s">
        <v>38</v>
      </c>
      <c r="AO66" s="1" t="s">
        <v>3</v>
      </c>
    </row>
    <row r="67" ht="12.75">
      <c r="L67" t="s">
        <v>66</v>
      </c>
    </row>
    <row r="68" spans="1:12" ht="12.75">
      <c r="A68" t="s">
        <v>93</v>
      </c>
      <c r="L68" s="10">
        <v>4750</v>
      </c>
    </row>
    <row r="69" spans="1:12" ht="12.75">
      <c r="A69" t="s">
        <v>94</v>
      </c>
      <c r="L69" s="10">
        <v>5480</v>
      </c>
    </row>
    <row r="70" spans="1:12" ht="12.75">
      <c r="A70" t="s">
        <v>95</v>
      </c>
      <c r="L70" s="10">
        <v>6941</v>
      </c>
    </row>
    <row r="71" ht="12.75">
      <c r="L71" s="10">
        <v>7672</v>
      </c>
    </row>
    <row r="72" ht="12.75">
      <c r="L72" s="10">
        <v>9133</v>
      </c>
    </row>
    <row r="73" ht="12.75">
      <c r="L73" s="10">
        <v>10594</v>
      </c>
    </row>
    <row r="74" spans="1:12" ht="12.75">
      <c r="A74" s="9" t="s">
        <v>41</v>
      </c>
      <c r="L74" s="10">
        <v>12420</v>
      </c>
    </row>
    <row r="75" ht="12.75">
      <c r="L75" s="10">
        <v>13150</v>
      </c>
    </row>
    <row r="76" spans="1:12" ht="12.75">
      <c r="A76" t="s">
        <v>42</v>
      </c>
      <c r="L76" s="10">
        <v>13881</v>
      </c>
    </row>
    <row r="77" ht="12.75">
      <c r="L77" s="10">
        <v>14611</v>
      </c>
    </row>
    <row r="78" spans="1:12" ht="12.75">
      <c r="A78" t="s">
        <v>43</v>
      </c>
      <c r="L78" s="10">
        <v>14977</v>
      </c>
    </row>
    <row r="79" spans="1:12" ht="12.75">
      <c r="A79" t="s">
        <v>44</v>
      </c>
      <c r="L79" s="10">
        <v>16438</v>
      </c>
    </row>
    <row r="80" spans="1:12" ht="12.75">
      <c r="A80" t="s">
        <v>45</v>
      </c>
      <c r="L80" s="10">
        <v>17168</v>
      </c>
    </row>
    <row r="81" ht="12.75">
      <c r="L81" s="10">
        <v>17899</v>
      </c>
    </row>
    <row r="82" spans="1:12" ht="12.75">
      <c r="A82" t="s">
        <v>46</v>
      </c>
      <c r="L82" s="10">
        <v>18629</v>
      </c>
    </row>
    <row r="83" spans="1:12" ht="12.75">
      <c r="A83" t="s">
        <v>47</v>
      </c>
      <c r="L83" s="10">
        <v>19360</v>
      </c>
    </row>
    <row r="84" spans="1:12" ht="12.75">
      <c r="A84" t="s">
        <v>48</v>
      </c>
      <c r="L84" s="10">
        <v>20090</v>
      </c>
    </row>
    <row r="85" ht="12.75">
      <c r="L85" s="10">
        <v>20821</v>
      </c>
    </row>
    <row r="86" spans="1:12" ht="12.75">
      <c r="A86" t="s">
        <v>51</v>
      </c>
      <c r="L86" s="10">
        <v>25204</v>
      </c>
    </row>
    <row r="87" spans="1:12" ht="12.75">
      <c r="A87" t="s">
        <v>52</v>
      </c>
      <c r="L87" s="10">
        <v>29587</v>
      </c>
    </row>
    <row r="88" spans="1:12" ht="12.75">
      <c r="A88" t="s">
        <v>127</v>
      </c>
      <c r="L88" s="10">
        <v>33239</v>
      </c>
    </row>
    <row r="89" spans="1:12" ht="12.75">
      <c r="A89" t="s">
        <v>128</v>
      </c>
      <c r="L89" s="10">
        <v>35431</v>
      </c>
    </row>
    <row r="91" ht="12.75">
      <c r="A91" t="s">
        <v>49</v>
      </c>
    </row>
    <row r="92" ht="12.75">
      <c r="A92" t="s">
        <v>50</v>
      </c>
    </row>
    <row r="94" ht="12.75">
      <c r="A94" t="s">
        <v>64</v>
      </c>
    </row>
  </sheetData>
  <printOptions/>
  <pageMargins left="0.75" right="0.75" top="1" bottom="1" header="0.5" footer="0.5"/>
  <pageSetup fitToWidth="2" fitToHeight="1" horizontalDpi="600" verticalDpi="600" orientation="landscape" scale="39" r:id="rId1"/>
</worksheet>
</file>

<file path=xl/worksheets/sheet3.xml><?xml version="1.0" encoding="utf-8"?>
<worksheet xmlns="http://schemas.openxmlformats.org/spreadsheetml/2006/main" xmlns:r="http://schemas.openxmlformats.org/officeDocument/2006/relationships">
  <sheetPr>
    <pageSetUpPr fitToPage="1"/>
  </sheetPr>
  <dimension ref="A1:T111"/>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9.7109375" style="18" customWidth="1"/>
    <col min="5" max="5" width="13.7109375" style="18" customWidth="1"/>
    <col min="6" max="6" width="9.28125" style="40" customWidth="1"/>
    <col min="7" max="7" width="4.140625" style="18" customWidth="1"/>
    <col min="8" max="13" width="8.00390625" style="18" customWidth="1"/>
    <col min="14" max="14" width="4.421875" style="18" customWidth="1"/>
    <col min="15" max="20" width="8.140625" style="18" customWidth="1"/>
    <col min="21" max="16384" width="8.57421875" style="18" customWidth="1"/>
  </cols>
  <sheetData>
    <row r="1" spans="1:20" ht="21.75" customHeight="1">
      <c r="A1" s="95" t="s">
        <v>142</v>
      </c>
      <c r="B1" s="95"/>
      <c r="C1" s="95"/>
      <c r="D1" s="95"/>
      <c r="E1" s="95"/>
      <c r="F1" s="95"/>
      <c r="G1" s="95"/>
      <c r="H1" s="96"/>
      <c r="I1" s="96"/>
      <c r="J1" s="96"/>
      <c r="K1" s="96"/>
      <c r="L1" s="96"/>
      <c r="M1" s="96"/>
      <c r="N1" s="96"/>
      <c r="O1" s="96"/>
      <c r="P1" s="96"/>
      <c r="Q1" s="96"/>
      <c r="R1" s="96"/>
      <c r="S1" s="96"/>
      <c r="T1" s="96"/>
    </row>
    <row r="2" spans="1:20" ht="13.5" customHeight="1">
      <c r="A2" s="97"/>
      <c r="B2" s="97"/>
      <c r="C2" s="97"/>
      <c r="D2" s="97"/>
      <c r="E2" s="97"/>
      <c r="F2" s="97"/>
      <c r="G2" s="97"/>
      <c r="H2" s="98"/>
      <c r="I2" s="98"/>
      <c r="J2" s="98"/>
      <c r="K2" s="98"/>
      <c r="L2" s="98"/>
      <c r="M2" s="98"/>
      <c r="N2" s="98"/>
      <c r="O2" s="98"/>
      <c r="P2" s="98"/>
      <c r="Q2" s="98"/>
      <c r="R2" s="98"/>
      <c r="S2" s="98"/>
      <c r="T2" s="98"/>
    </row>
    <row r="3" spans="1:20" ht="21.75" customHeight="1">
      <c r="A3" s="19"/>
      <c r="B3" s="94" t="s">
        <v>148</v>
      </c>
      <c r="C3" s="99"/>
      <c r="D3" s="99"/>
      <c r="E3" s="99"/>
      <c r="F3" s="99"/>
      <c r="G3" s="19"/>
      <c r="H3" s="94" t="s">
        <v>143</v>
      </c>
      <c r="I3" s="94"/>
      <c r="J3" s="94"/>
      <c r="K3" s="94"/>
      <c r="L3" s="94"/>
      <c r="M3" s="94"/>
      <c r="N3" s="20"/>
      <c r="O3" s="94" t="s">
        <v>144</v>
      </c>
      <c r="P3" s="94"/>
      <c r="Q3" s="94"/>
      <c r="R3" s="94"/>
      <c r="S3" s="94"/>
      <c r="T3" s="94"/>
    </row>
    <row r="4" spans="2:20" ht="13.5" customHeight="1">
      <c r="B4" s="35" t="s">
        <v>151</v>
      </c>
      <c r="C4" s="35" t="s">
        <v>149</v>
      </c>
      <c r="D4" s="36" t="s">
        <v>156</v>
      </c>
      <c r="E4" s="36" t="s">
        <v>216</v>
      </c>
      <c r="F4" s="37" t="s">
        <v>147</v>
      </c>
      <c r="H4" s="21"/>
      <c r="I4" s="21"/>
      <c r="J4" s="21"/>
      <c r="K4" s="30"/>
      <c r="L4" s="22"/>
      <c r="M4" s="22"/>
      <c r="O4" s="21"/>
      <c r="P4" s="21"/>
      <c r="Q4" s="22"/>
      <c r="R4" s="22"/>
      <c r="S4" s="22"/>
      <c r="T4" s="22"/>
    </row>
    <row r="5" spans="2:20" ht="13.5" customHeight="1">
      <c r="B5" s="35" t="s">
        <v>152</v>
      </c>
      <c r="C5" s="36" t="s">
        <v>146</v>
      </c>
      <c r="D5" s="36" t="s">
        <v>157</v>
      </c>
      <c r="E5" s="36" t="s">
        <v>218</v>
      </c>
      <c r="F5" s="38" t="s">
        <v>145</v>
      </c>
      <c r="H5" s="21">
        <v>0.1</v>
      </c>
      <c r="I5" s="21">
        <v>0.05</v>
      </c>
      <c r="J5" s="21">
        <v>0.01</v>
      </c>
      <c r="K5" s="30">
        <v>0.005</v>
      </c>
      <c r="L5" s="22">
        <v>0.001</v>
      </c>
      <c r="M5" s="22">
        <v>0.0001</v>
      </c>
      <c r="O5" s="21" t="s">
        <v>137</v>
      </c>
      <c r="P5" s="21" t="s">
        <v>138</v>
      </c>
      <c r="Q5" s="22" t="s">
        <v>139</v>
      </c>
      <c r="R5" s="22" t="s">
        <v>140</v>
      </c>
      <c r="S5" s="22" t="s">
        <v>141</v>
      </c>
      <c r="T5" s="22">
        <v>0.0001</v>
      </c>
    </row>
    <row r="6" spans="1:20" ht="13.5" customHeight="1">
      <c r="A6" s="28"/>
      <c r="B6" s="36" t="s">
        <v>153</v>
      </c>
      <c r="C6" s="36" t="s">
        <v>154</v>
      </c>
      <c r="D6" s="36" t="s">
        <v>155</v>
      </c>
      <c r="E6" s="36" t="s">
        <v>217</v>
      </c>
      <c r="F6" s="38" t="s">
        <v>150</v>
      </c>
      <c r="G6" s="28"/>
      <c r="H6" s="33"/>
      <c r="I6" s="33"/>
      <c r="J6" s="33"/>
      <c r="K6" s="33"/>
      <c r="L6" s="33"/>
      <c r="M6" s="33"/>
      <c r="N6" s="34"/>
      <c r="O6" s="33"/>
      <c r="P6" s="33"/>
      <c r="Q6" s="33"/>
      <c r="R6" s="33"/>
      <c r="S6" s="33"/>
      <c r="T6" s="33"/>
    </row>
    <row r="7" spans="1:20" ht="13.5" customHeight="1">
      <c r="A7" s="23"/>
      <c r="B7" s="24" t="s">
        <v>69</v>
      </c>
      <c r="C7" s="24" t="s">
        <v>70</v>
      </c>
      <c r="D7" s="24" t="s">
        <v>71</v>
      </c>
      <c r="E7" s="39" t="s">
        <v>72</v>
      </c>
      <c r="F7" s="39" t="s">
        <v>73</v>
      </c>
      <c r="G7" s="23"/>
      <c r="H7" s="24" t="s">
        <v>74</v>
      </c>
      <c r="I7" s="24" t="s">
        <v>75</v>
      </c>
      <c r="J7" s="24" t="s">
        <v>76</v>
      </c>
      <c r="K7" s="24" t="s">
        <v>79</v>
      </c>
      <c r="L7" s="24" t="s">
        <v>80</v>
      </c>
      <c r="M7" s="24" t="s">
        <v>81</v>
      </c>
      <c r="N7" s="25"/>
      <c r="O7" s="24" t="s">
        <v>82</v>
      </c>
      <c r="P7" s="24" t="s">
        <v>83</v>
      </c>
      <c r="Q7" s="24" t="s">
        <v>84</v>
      </c>
      <c r="R7" s="24" t="s">
        <v>85</v>
      </c>
      <c r="S7" s="24" t="s">
        <v>86</v>
      </c>
      <c r="T7" s="24" t="s">
        <v>87</v>
      </c>
    </row>
    <row r="8" spans="1:20" ht="18.75" customHeight="1">
      <c r="A8" s="26">
        <f>'results-matlab'!A44</f>
        <v>1913</v>
      </c>
      <c r="B8" s="32">
        <f>'results-matlab'!B44</f>
        <v>10.66</v>
      </c>
      <c r="C8" s="31">
        <f>'results-matlab'!F44</f>
        <v>123456.9</v>
      </c>
      <c r="D8" s="31">
        <f>'results-matlab'!H44</f>
        <v>75264.369</v>
      </c>
      <c r="E8" s="27">
        <v>40.72</v>
      </c>
      <c r="F8" s="40">
        <v>100</v>
      </c>
      <c r="G8" s="26"/>
      <c r="H8" s="27">
        <f aca="true" t="shared" si="0" ref="H8:H29">I8+O8</f>
        <v>84.81200000000001</v>
      </c>
      <c r="I8" s="27">
        <f aca="true" t="shared" si="1" ref="I8:I29">J8+P8</f>
        <v>73.57300000000001</v>
      </c>
      <c r="J8" s="27">
        <f aca="true" t="shared" si="2" ref="J8:J29">K8+Q8</f>
        <v>46.653</v>
      </c>
      <c r="K8" s="27">
        <f aca="true" t="shared" si="3" ref="K8:K29">L8+R8</f>
        <v>37.153</v>
      </c>
      <c r="L8" s="27">
        <f>M8+S8</f>
        <v>19.125</v>
      </c>
      <c r="M8" s="27">
        <f>T8</f>
        <v>5.43</v>
      </c>
      <c r="O8" s="27">
        <f>'results-matlab'!AJ44</f>
        <v>11.239</v>
      </c>
      <c r="P8" s="27">
        <f>'results-matlab'!AK44</f>
        <v>26.92</v>
      </c>
      <c r="Q8" s="27">
        <f>'results-matlab'!AL44</f>
        <v>9.5</v>
      </c>
      <c r="R8" s="27">
        <f>'results-matlab'!AM44</f>
        <v>18.028</v>
      </c>
      <c r="S8" s="27">
        <f>'results-matlab'!AN44</f>
        <v>13.695</v>
      </c>
      <c r="T8" s="27">
        <f>'results-matlab'!AH44</f>
        <v>5.43</v>
      </c>
    </row>
    <row r="9" spans="1:20" ht="13.5" customHeight="1">
      <c r="A9" s="26">
        <f>'results-matlab'!A45</f>
        <v>1915</v>
      </c>
      <c r="B9" s="32">
        <f>'results-matlab'!B45</f>
        <v>11.845</v>
      </c>
      <c r="C9" s="31">
        <f>'results-matlab'!F45</f>
        <v>138586.77</v>
      </c>
      <c r="D9" s="31">
        <f>'results-matlab'!H45</f>
        <v>83028.35</v>
      </c>
      <c r="E9" s="27">
        <v>16.57</v>
      </c>
      <c r="F9" s="40">
        <v>90.62</v>
      </c>
      <c r="G9" s="26"/>
      <c r="H9" s="27">
        <f t="shared" si="0"/>
        <v>80.464</v>
      </c>
      <c r="I9" s="27">
        <f t="shared" si="1"/>
        <v>68.62</v>
      </c>
      <c r="J9" s="27">
        <f t="shared" si="2"/>
        <v>42.254</v>
      </c>
      <c r="K9" s="27">
        <f t="shared" si="3"/>
        <v>33.562</v>
      </c>
      <c r="L9" s="27">
        <f aca="true" t="shared" si="4" ref="L9:L29">M9+S9</f>
        <v>17.677</v>
      </c>
      <c r="M9" s="27">
        <f aca="true" t="shared" si="5" ref="M9:M29">T9</f>
        <v>5.495</v>
      </c>
      <c r="O9" s="27">
        <f>'results-matlab'!AJ45</f>
        <v>11.844</v>
      </c>
      <c r="P9" s="27">
        <f>'results-matlab'!AK45</f>
        <v>26.366</v>
      </c>
      <c r="Q9" s="27">
        <f>'results-matlab'!AL45</f>
        <v>8.692</v>
      </c>
      <c r="R9" s="27">
        <f>'results-matlab'!AM45</f>
        <v>15.885</v>
      </c>
      <c r="S9" s="27">
        <f>'results-matlab'!AN45</f>
        <v>12.182</v>
      </c>
      <c r="T9" s="27">
        <f>'results-matlab'!AH45</f>
        <v>5.495</v>
      </c>
    </row>
    <row r="10" spans="1:20" ht="13.5" customHeight="1">
      <c r="A10" s="26">
        <f>'results-matlab'!A46</f>
        <v>1919</v>
      </c>
      <c r="B10" s="32">
        <f>'results-matlab'!B46</f>
        <v>23.351</v>
      </c>
      <c r="C10" s="31">
        <f>'results-matlab'!F46</f>
        <v>77262.704</v>
      </c>
      <c r="D10" s="31">
        <f>'results-matlab'!H46</f>
        <v>44742.509</v>
      </c>
      <c r="E10" s="27">
        <v>53.84</v>
      </c>
      <c r="F10" s="40">
        <v>100</v>
      </c>
      <c r="G10" s="26"/>
      <c r="H10" s="27">
        <f t="shared" si="0"/>
        <v>76.251</v>
      </c>
      <c r="I10" s="27">
        <f t="shared" si="1"/>
        <v>62.291</v>
      </c>
      <c r="J10" s="27">
        <f t="shared" si="2"/>
        <v>36.415</v>
      </c>
      <c r="K10" s="27">
        <f t="shared" si="3"/>
        <v>28.332</v>
      </c>
      <c r="L10" s="27">
        <f t="shared" si="4"/>
        <v>14.245</v>
      </c>
      <c r="M10" s="27">
        <f t="shared" si="5"/>
        <v>4.116</v>
      </c>
      <c r="O10" s="27">
        <f>'results-matlab'!AJ46</f>
        <v>13.96</v>
      </c>
      <c r="P10" s="27">
        <f>'results-matlab'!AK46</f>
        <v>25.876</v>
      </c>
      <c r="Q10" s="27">
        <f>'results-matlab'!AL46</f>
        <v>8.083</v>
      </c>
      <c r="R10" s="27">
        <f>'results-matlab'!AM46</f>
        <v>14.087</v>
      </c>
      <c r="S10" s="27">
        <f>'results-matlab'!AN46</f>
        <v>10.129</v>
      </c>
      <c r="T10" s="27">
        <f>'results-matlab'!AH46</f>
        <v>4.116</v>
      </c>
    </row>
    <row r="11" spans="1:20" ht="13.5" customHeight="1">
      <c r="A11" s="26">
        <f>'results-matlab'!A47</f>
        <v>1921</v>
      </c>
      <c r="B11" s="32">
        <f>'results-matlab'!B47</f>
        <v>22.538</v>
      </c>
      <c r="C11" s="31">
        <f>'results-matlab'!F47</f>
        <v>90548.142</v>
      </c>
      <c r="D11" s="31">
        <f>'results-matlab'!H47</f>
        <v>51415.381</v>
      </c>
      <c r="E11" s="27">
        <v>16.59</v>
      </c>
      <c r="F11" s="40">
        <v>85.82</v>
      </c>
      <c r="G11" s="26"/>
      <c r="H11" s="27">
        <f t="shared" si="0"/>
        <v>77.02</v>
      </c>
      <c r="I11" s="27">
        <f t="shared" si="1"/>
        <v>63.978</v>
      </c>
      <c r="J11" s="27">
        <f t="shared" si="2"/>
        <v>38.048</v>
      </c>
      <c r="K11" s="27">
        <f t="shared" si="3"/>
        <v>29.441000000000003</v>
      </c>
      <c r="L11" s="27">
        <f t="shared" si="4"/>
        <v>14.557</v>
      </c>
      <c r="M11" s="27">
        <f t="shared" si="5"/>
        <v>4.263</v>
      </c>
      <c r="O11" s="27">
        <f>'results-matlab'!AJ47</f>
        <v>13.042</v>
      </c>
      <c r="P11" s="27">
        <f>'results-matlab'!AK47</f>
        <v>25.93</v>
      </c>
      <c r="Q11" s="27">
        <f>'results-matlab'!AL47</f>
        <v>8.607</v>
      </c>
      <c r="R11" s="27">
        <f>'results-matlab'!AM47</f>
        <v>14.884</v>
      </c>
      <c r="S11" s="27">
        <f>'results-matlab'!AN47</f>
        <v>10.294</v>
      </c>
      <c r="T11" s="27">
        <f>'results-matlab'!AH47</f>
        <v>4.263</v>
      </c>
    </row>
    <row r="12" spans="1:20" ht="13.5" customHeight="1">
      <c r="A12" s="26">
        <f>'results-matlab'!A48</f>
        <v>1925</v>
      </c>
      <c r="B12" s="32">
        <f>'results-matlab'!B48</f>
        <v>17.732</v>
      </c>
      <c r="C12" s="31">
        <f>'results-matlab'!F48</f>
        <v>116669.62</v>
      </c>
      <c r="D12" s="31">
        <f>'results-matlab'!H48</f>
        <v>63388.454</v>
      </c>
      <c r="E12" s="27">
        <v>16.07</v>
      </c>
      <c r="F12" s="40">
        <v>87.34</v>
      </c>
      <c r="G12" s="26"/>
      <c r="H12" s="27">
        <f t="shared" si="0"/>
        <v>75.82799999999999</v>
      </c>
      <c r="I12" s="27">
        <f t="shared" si="1"/>
        <v>64.55199999999999</v>
      </c>
      <c r="J12" s="27">
        <f t="shared" si="2"/>
        <v>40.678</v>
      </c>
      <c r="K12" s="27">
        <f t="shared" si="3"/>
        <v>32.483999999999995</v>
      </c>
      <c r="L12" s="27">
        <f t="shared" si="4"/>
        <v>16.493</v>
      </c>
      <c r="M12" s="27">
        <f t="shared" si="5"/>
        <v>5.088</v>
      </c>
      <c r="O12" s="27">
        <f>'results-matlab'!AJ48</f>
        <v>11.276</v>
      </c>
      <c r="P12" s="27">
        <f>'results-matlab'!AK48</f>
        <v>23.874</v>
      </c>
      <c r="Q12" s="27">
        <f>'results-matlab'!AL48</f>
        <v>8.194</v>
      </c>
      <c r="R12" s="27">
        <f>'results-matlab'!AM48</f>
        <v>15.991</v>
      </c>
      <c r="S12" s="27">
        <f>'results-matlab'!AN48</f>
        <v>11.405</v>
      </c>
      <c r="T12" s="27">
        <f>'results-matlab'!AH48</f>
        <v>5.088</v>
      </c>
    </row>
    <row r="13" spans="1:20" ht="13.5" customHeight="1">
      <c r="A13" s="26">
        <f>'results-matlab'!A49</f>
        <v>1929</v>
      </c>
      <c r="B13" s="32">
        <f>'results-matlab'!B49</f>
        <v>16.854</v>
      </c>
      <c r="C13" s="31">
        <f>'results-matlab'!F49</f>
        <v>133759.56</v>
      </c>
      <c r="D13" s="31">
        <f>'results-matlab'!H49</f>
        <v>69666.799</v>
      </c>
      <c r="E13" s="27">
        <v>15.07</v>
      </c>
      <c r="F13" s="40">
        <v>88.31</v>
      </c>
      <c r="G13" s="26"/>
      <c r="H13" s="27">
        <f t="shared" si="0"/>
        <v>76.706</v>
      </c>
      <c r="I13" s="27">
        <f t="shared" si="1"/>
        <v>66.504</v>
      </c>
      <c r="J13" s="27">
        <f t="shared" si="2"/>
        <v>41.948</v>
      </c>
      <c r="K13" s="27">
        <f t="shared" si="3"/>
        <v>32.933</v>
      </c>
      <c r="L13" s="27">
        <f t="shared" si="4"/>
        <v>17.139</v>
      </c>
      <c r="M13" s="27">
        <f t="shared" si="5"/>
        <v>5.963</v>
      </c>
      <c r="O13" s="27">
        <f>'results-matlab'!AJ49</f>
        <v>10.202</v>
      </c>
      <c r="P13" s="27">
        <f>'results-matlab'!AK49</f>
        <v>24.556</v>
      </c>
      <c r="Q13" s="27">
        <f>'results-matlab'!AL49</f>
        <v>9.015</v>
      </c>
      <c r="R13" s="27">
        <f>'results-matlab'!AM49</f>
        <v>15.794</v>
      </c>
      <c r="S13" s="27">
        <f>'results-matlab'!AN49</f>
        <v>11.176</v>
      </c>
      <c r="T13" s="27">
        <f>'results-matlab'!AH49</f>
        <v>5.963</v>
      </c>
    </row>
    <row r="14" spans="1:20" ht="13.5" customHeight="1">
      <c r="A14" s="26">
        <f>'results-matlab'!A50</f>
        <v>1934</v>
      </c>
      <c r="B14" s="32">
        <f>'results-matlab'!B50</f>
        <v>13.698</v>
      </c>
      <c r="C14" s="31">
        <f>'results-matlab'!F50</f>
        <v>147469.7</v>
      </c>
      <c r="D14" s="31">
        <f>'results-matlab'!H50</f>
        <v>73706.875</v>
      </c>
      <c r="E14" s="27">
        <v>3.85</v>
      </c>
      <c r="F14" s="40">
        <v>62.69</v>
      </c>
      <c r="G14" s="26"/>
      <c r="H14" s="27"/>
      <c r="I14" s="27">
        <f t="shared" si="1"/>
        <v>67.964</v>
      </c>
      <c r="J14" s="27">
        <f t="shared" si="2"/>
        <v>40.431</v>
      </c>
      <c r="K14" s="27">
        <f t="shared" si="3"/>
        <v>31.164</v>
      </c>
      <c r="L14" s="27">
        <f t="shared" si="4"/>
        <v>15.493</v>
      </c>
      <c r="M14" s="27">
        <f t="shared" si="5"/>
        <v>4.574</v>
      </c>
      <c r="O14" s="27"/>
      <c r="P14" s="27">
        <f>'results-matlab'!AK50</f>
        <v>27.533</v>
      </c>
      <c r="Q14" s="27">
        <f>'results-matlab'!AL50</f>
        <v>9.267</v>
      </c>
      <c r="R14" s="27">
        <f>'results-matlab'!AM50</f>
        <v>15.671</v>
      </c>
      <c r="S14" s="27">
        <f>'results-matlab'!AN50</f>
        <v>10.919</v>
      </c>
      <c r="T14" s="27">
        <f>'results-matlab'!AH50</f>
        <v>4.574</v>
      </c>
    </row>
    <row r="15" spans="1:20" ht="13.5" customHeight="1">
      <c r="A15" s="26">
        <f>'results-matlab'!A51</f>
        <v>1936</v>
      </c>
      <c r="B15" s="32">
        <f>'results-matlab'!B51</f>
        <v>13.552</v>
      </c>
      <c r="C15" s="31">
        <f>'results-matlab'!F51</f>
        <v>142804.15</v>
      </c>
      <c r="D15" s="31">
        <f>'results-matlab'!H51</f>
        <v>70304.839</v>
      </c>
      <c r="E15" s="27">
        <v>3.67</v>
      </c>
      <c r="F15" s="40">
        <v>61.82</v>
      </c>
      <c r="G15" s="26"/>
      <c r="H15" s="27"/>
      <c r="I15" s="27">
        <f t="shared" si="1"/>
        <v>68.137</v>
      </c>
      <c r="J15" s="27">
        <f t="shared" si="2"/>
        <v>40.099999999999994</v>
      </c>
      <c r="K15" s="27">
        <f t="shared" si="3"/>
        <v>30.805999999999997</v>
      </c>
      <c r="L15" s="27">
        <f t="shared" si="4"/>
        <v>15.244</v>
      </c>
      <c r="M15" s="27">
        <f t="shared" si="5"/>
        <v>4.421</v>
      </c>
      <c r="O15" s="27"/>
      <c r="P15" s="27">
        <f>'results-matlab'!AK51</f>
        <v>28.037</v>
      </c>
      <c r="Q15" s="27">
        <f>'results-matlab'!AL51</f>
        <v>9.294</v>
      </c>
      <c r="R15" s="27">
        <f>'results-matlab'!AM51</f>
        <v>15.562</v>
      </c>
      <c r="S15" s="27">
        <f>'results-matlab'!AN51</f>
        <v>10.823</v>
      </c>
      <c r="T15" s="27">
        <f>'results-matlab'!AH51</f>
        <v>4.421</v>
      </c>
    </row>
    <row r="16" spans="1:20" ht="13.5" customHeight="1">
      <c r="A16" s="26">
        <f>'results-matlab'!A52</f>
        <v>1938</v>
      </c>
      <c r="B16" s="32">
        <f>'results-matlab'!B52</f>
        <v>14.399</v>
      </c>
      <c r="C16" s="31">
        <f>'results-matlab'!F52</f>
        <v>136654.72</v>
      </c>
      <c r="D16" s="31">
        <f>'results-matlab'!H52</f>
        <v>66283.566</v>
      </c>
      <c r="E16" s="27">
        <v>3.79</v>
      </c>
      <c r="F16" s="40">
        <v>62.39</v>
      </c>
      <c r="G16" s="26"/>
      <c r="H16" s="27"/>
      <c r="I16" s="27">
        <f t="shared" si="1"/>
        <v>73.303</v>
      </c>
      <c r="J16" s="27">
        <f t="shared" si="2"/>
        <v>44.429</v>
      </c>
      <c r="K16" s="27">
        <f t="shared" si="3"/>
        <v>34.567</v>
      </c>
      <c r="L16" s="27">
        <f t="shared" si="4"/>
        <v>17.544</v>
      </c>
      <c r="M16" s="27">
        <f t="shared" si="5"/>
        <v>5.196</v>
      </c>
      <c r="O16" s="27"/>
      <c r="P16" s="27">
        <f>'results-matlab'!AK52</f>
        <v>28.874</v>
      </c>
      <c r="Q16" s="27">
        <f>'results-matlab'!AL52</f>
        <v>9.862</v>
      </c>
      <c r="R16" s="27">
        <f>'results-matlab'!AM52</f>
        <v>17.023</v>
      </c>
      <c r="S16" s="27">
        <f>'results-matlab'!AN52</f>
        <v>12.348</v>
      </c>
      <c r="T16" s="27">
        <f>'results-matlab'!AH52</f>
        <v>5.196</v>
      </c>
    </row>
    <row r="17" spans="1:20" ht="13.5" customHeight="1">
      <c r="A17" s="26">
        <f>'results-matlab'!A53</f>
        <v>1940</v>
      </c>
      <c r="B17" s="32">
        <f>'results-matlab'!B53</f>
        <v>15.067</v>
      </c>
      <c r="C17" s="31">
        <f>'results-matlab'!F53</f>
        <v>156472.34</v>
      </c>
      <c r="D17" s="31">
        <f>'results-matlab'!H53</f>
        <v>74791.183</v>
      </c>
      <c r="E17" s="27">
        <v>42.05</v>
      </c>
      <c r="F17" s="40">
        <v>100</v>
      </c>
      <c r="G17" s="26"/>
      <c r="H17" s="27">
        <f t="shared" si="0"/>
        <v>80.84</v>
      </c>
      <c r="I17" s="27">
        <f t="shared" si="1"/>
        <v>67.584</v>
      </c>
      <c r="J17" s="27">
        <f t="shared" si="2"/>
        <v>40.393</v>
      </c>
      <c r="K17" s="27">
        <f t="shared" si="3"/>
        <v>31.204</v>
      </c>
      <c r="L17" s="27">
        <f t="shared" si="4"/>
        <v>15.733</v>
      </c>
      <c r="M17" s="27">
        <f t="shared" si="5"/>
        <v>4.822</v>
      </c>
      <c r="O17" s="27">
        <f>'results-matlab'!AJ53</f>
        <v>13.256</v>
      </c>
      <c r="P17" s="27">
        <f>'results-matlab'!AK53</f>
        <v>27.191</v>
      </c>
      <c r="Q17" s="27">
        <f>'results-matlab'!AL53</f>
        <v>9.189</v>
      </c>
      <c r="R17" s="27">
        <f>'results-matlab'!AM53</f>
        <v>15.471</v>
      </c>
      <c r="S17" s="27">
        <f>'results-matlab'!AN53</f>
        <v>10.911</v>
      </c>
      <c r="T17" s="27">
        <f>'results-matlab'!AH53</f>
        <v>4.822</v>
      </c>
    </row>
    <row r="18" spans="1:20" ht="13.5" customHeight="1">
      <c r="A18" s="26">
        <f>'results-matlab'!A54</f>
        <v>1941</v>
      </c>
      <c r="B18" s="32">
        <f>'results-matlab'!B54</f>
        <v>17.021</v>
      </c>
      <c r="C18" s="31">
        <f>'results-matlab'!F54</f>
        <v>130795.31</v>
      </c>
      <c r="D18" s="31">
        <f>'results-matlab'!H54</f>
        <v>62066.245</v>
      </c>
      <c r="E18" s="27">
        <v>15.92</v>
      </c>
      <c r="F18" s="40">
        <v>89.27</v>
      </c>
      <c r="G18" s="26"/>
      <c r="H18" s="27">
        <f t="shared" si="0"/>
        <v>81.91300000000001</v>
      </c>
      <c r="I18" s="27">
        <f t="shared" si="1"/>
        <v>69.305</v>
      </c>
      <c r="J18" s="27">
        <f t="shared" si="2"/>
        <v>41.453</v>
      </c>
      <c r="K18" s="27">
        <f t="shared" si="3"/>
        <v>31.847</v>
      </c>
      <c r="L18" s="27">
        <f t="shared" si="4"/>
        <v>15.900000000000002</v>
      </c>
      <c r="M18" s="27">
        <f t="shared" si="5"/>
        <v>5.222</v>
      </c>
      <c r="O18" s="27">
        <f>'results-matlab'!AJ54</f>
        <v>12.608</v>
      </c>
      <c r="P18" s="27">
        <f>'results-matlab'!AK54</f>
        <v>27.852</v>
      </c>
      <c r="Q18" s="27">
        <f>'results-matlab'!AL54</f>
        <v>9.606</v>
      </c>
      <c r="R18" s="27">
        <f>'results-matlab'!AM54</f>
        <v>15.947</v>
      </c>
      <c r="S18" s="27">
        <f>'results-matlab'!AN54</f>
        <v>10.678</v>
      </c>
      <c r="T18" s="27">
        <f>'results-matlab'!AH54</f>
        <v>5.222</v>
      </c>
    </row>
    <row r="19" spans="1:20" ht="13.5" customHeight="1">
      <c r="A19" s="26">
        <f>'results-matlab'!A55</f>
        <v>1945</v>
      </c>
      <c r="B19" s="32">
        <f>'results-matlab'!B55</f>
        <v>21.786</v>
      </c>
      <c r="C19" s="31">
        <f>'results-matlab'!F55</f>
        <v>145357.08</v>
      </c>
      <c r="D19" s="31">
        <f>'results-matlab'!H55</f>
        <v>66799.617</v>
      </c>
      <c r="E19" s="27">
        <v>22.43</v>
      </c>
      <c r="F19" s="40">
        <v>93.27</v>
      </c>
      <c r="G19" s="26"/>
      <c r="H19" s="27">
        <f t="shared" si="0"/>
        <v>78.24799999999999</v>
      </c>
      <c r="I19" s="27">
        <f t="shared" si="1"/>
        <v>64.30799999999999</v>
      </c>
      <c r="J19" s="27">
        <f t="shared" si="2"/>
        <v>37.143</v>
      </c>
      <c r="K19" s="27">
        <f t="shared" si="3"/>
        <v>28.403</v>
      </c>
      <c r="L19" s="27">
        <f t="shared" si="4"/>
        <v>14.354000000000001</v>
      </c>
      <c r="M19" s="27">
        <f t="shared" si="5"/>
        <v>4.916</v>
      </c>
      <c r="O19" s="27">
        <f>'results-matlab'!AJ55</f>
        <v>13.94</v>
      </c>
      <c r="P19" s="27">
        <f>'results-matlab'!AK55</f>
        <v>27.165</v>
      </c>
      <c r="Q19" s="27">
        <f>'results-matlab'!AL55</f>
        <v>8.74</v>
      </c>
      <c r="R19" s="27">
        <f>'results-matlab'!AM55</f>
        <v>14.049</v>
      </c>
      <c r="S19" s="27">
        <f>'results-matlab'!AN55</f>
        <v>9.438</v>
      </c>
      <c r="T19" s="27">
        <f>'results-matlab'!AH55</f>
        <v>4.916</v>
      </c>
    </row>
    <row r="20" spans="1:20" ht="13.5" customHeight="1">
      <c r="A20" s="26">
        <f>'results-matlab'!A56</f>
        <v>1947</v>
      </c>
      <c r="B20" s="32">
        <f>'results-matlab'!B56</f>
        <v>22.183</v>
      </c>
      <c r="C20" s="31">
        <f>'results-matlab'!F56</f>
        <v>153294.09</v>
      </c>
      <c r="D20" s="31">
        <f>'results-matlab'!H56</f>
        <v>69352.855</v>
      </c>
      <c r="E20" s="27">
        <v>22.74</v>
      </c>
      <c r="F20" s="40">
        <v>93.46</v>
      </c>
      <c r="G20" s="26"/>
      <c r="H20" s="27">
        <f t="shared" si="0"/>
        <v>79.04299999999999</v>
      </c>
      <c r="I20" s="27">
        <f t="shared" si="1"/>
        <v>65.37899999999999</v>
      </c>
      <c r="J20" s="27">
        <f t="shared" si="2"/>
        <v>38.3</v>
      </c>
      <c r="K20" s="27">
        <f t="shared" si="3"/>
        <v>29.468</v>
      </c>
      <c r="L20" s="27">
        <f t="shared" si="4"/>
        <v>15.081</v>
      </c>
      <c r="M20" s="27">
        <f t="shared" si="5"/>
        <v>5.49</v>
      </c>
      <c r="O20" s="27">
        <f>'results-matlab'!AJ56</f>
        <v>13.664</v>
      </c>
      <c r="P20" s="27">
        <f>'results-matlab'!AK56</f>
        <v>27.079</v>
      </c>
      <c r="Q20" s="27">
        <f>'results-matlab'!AL56</f>
        <v>8.832</v>
      </c>
      <c r="R20" s="27">
        <f>'results-matlab'!AM56</f>
        <v>14.387</v>
      </c>
      <c r="S20" s="27">
        <f>'results-matlab'!AN56</f>
        <v>9.591</v>
      </c>
      <c r="T20" s="27">
        <f>'results-matlab'!AH56</f>
        <v>5.49</v>
      </c>
    </row>
    <row r="21" spans="1:20" ht="13.5" customHeight="1">
      <c r="A21" s="26">
        <f>'results-matlab'!A57</f>
        <v>1949</v>
      </c>
      <c r="B21" s="32">
        <f>'results-matlab'!B57</f>
        <v>23.378</v>
      </c>
      <c r="C21" s="31">
        <f>'results-matlab'!F57</f>
        <v>155045.63</v>
      </c>
      <c r="D21" s="31">
        <f>'results-matlab'!H57</f>
        <v>69072.382</v>
      </c>
      <c r="E21" s="27">
        <v>23.66</v>
      </c>
      <c r="F21" s="40">
        <v>93.99</v>
      </c>
      <c r="G21" s="26"/>
      <c r="H21" s="27">
        <f t="shared" si="0"/>
        <v>78.767</v>
      </c>
      <c r="I21" s="27">
        <f t="shared" si="1"/>
        <v>65.05799999999999</v>
      </c>
      <c r="J21" s="27">
        <f t="shared" si="2"/>
        <v>37.824</v>
      </c>
      <c r="K21" s="27">
        <f t="shared" si="3"/>
        <v>29.096</v>
      </c>
      <c r="L21" s="27">
        <f t="shared" si="4"/>
        <v>14.989</v>
      </c>
      <c r="M21" s="27">
        <f t="shared" si="5"/>
        <v>5.22</v>
      </c>
      <c r="O21" s="27">
        <f>'results-matlab'!AJ57</f>
        <v>13.709</v>
      </c>
      <c r="P21" s="27">
        <f>'results-matlab'!AK57</f>
        <v>27.234</v>
      </c>
      <c r="Q21" s="27">
        <f>'results-matlab'!AL57</f>
        <v>8.728</v>
      </c>
      <c r="R21" s="27">
        <f>'results-matlab'!AM57</f>
        <v>14.107</v>
      </c>
      <c r="S21" s="27">
        <f>'results-matlab'!AN57</f>
        <v>9.769</v>
      </c>
      <c r="T21" s="27">
        <f>'results-matlab'!AH57</f>
        <v>5.22</v>
      </c>
    </row>
    <row r="22" spans="1:20" ht="13.5" customHeight="1">
      <c r="A22" s="26">
        <f>'results-matlab'!A58</f>
        <v>1951</v>
      </c>
      <c r="B22" s="32">
        <f>'results-matlab'!B58</f>
        <v>23.263</v>
      </c>
      <c r="C22" s="31">
        <f>'results-matlab'!F58</f>
        <v>157976.01</v>
      </c>
      <c r="D22" s="31">
        <f>'results-matlab'!H58</f>
        <v>69082.451</v>
      </c>
      <c r="E22" s="27">
        <v>10.59</v>
      </c>
      <c r="F22" s="40">
        <v>80.93</v>
      </c>
      <c r="G22" s="26"/>
      <c r="H22" s="27">
        <f t="shared" si="0"/>
        <v>79.888</v>
      </c>
      <c r="I22" s="27">
        <f t="shared" si="1"/>
        <v>66.22</v>
      </c>
      <c r="J22" s="27">
        <f t="shared" si="2"/>
        <v>38.966</v>
      </c>
      <c r="K22" s="27">
        <f t="shared" si="3"/>
        <v>30.163</v>
      </c>
      <c r="L22" s="27">
        <f t="shared" si="4"/>
        <v>15.648</v>
      </c>
      <c r="M22" s="27">
        <f t="shared" si="5"/>
        <v>5.47</v>
      </c>
      <c r="O22" s="27">
        <f>'results-matlab'!AJ58</f>
        <v>13.668</v>
      </c>
      <c r="P22" s="27">
        <f>'results-matlab'!AK58</f>
        <v>27.254</v>
      </c>
      <c r="Q22" s="27">
        <f>'results-matlab'!AL58</f>
        <v>8.803</v>
      </c>
      <c r="R22" s="27">
        <f>'results-matlab'!AM58</f>
        <v>14.515</v>
      </c>
      <c r="S22" s="27">
        <f>'results-matlab'!AN58</f>
        <v>10.178</v>
      </c>
      <c r="T22" s="27">
        <f>'results-matlab'!AH58</f>
        <v>5.47</v>
      </c>
    </row>
    <row r="23" spans="1:20" ht="13.5" customHeight="1">
      <c r="A23" s="26">
        <f>'results-matlab'!A59</f>
        <v>1953</v>
      </c>
      <c r="B23" s="32">
        <f>'results-matlab'!B59</f>
        <v>24.353</v>
      </c>
      <c r="C23" s="31">
        <f>'results-matlab'!F59</f>
        <v>164778.89</v>
      </c>
      <c r="D23" s="31">
        <f>'results-matlab'!H59</f>
        <v>70520.042</v>
      </c>
      <c r="E23" s="27">
        <v>10.89</v>
      </c>
      <c r="F23" s="40">
        <v>81.39</v>
      </c>
      <c r="G23" s="26"/>
      <c r="H23" s="27">
        <f t="shared" si="0"/>
        <v>79.84799999999998</v>
      </c>
      <c r="I23" s="27">
        <f t="shared" si="1"/>
        <v>66.62899999999999</v>
      </c>
      <c r="J23" s="27">
        <f t="shared" si="2"/>
        <v>39.986999999999995</v>
      </c>
      <c r="K23" s="27">
        <f t="shared" si="3"/>
        <v>31.230999999999998</v>
      </c>
      <c r="L23" s="27">
        <f t="shared" si="4"/>
        <v>16.461</v>
      </c>
      <c r="M23" s="27">
        <f t="shared" si="5"/>
        <v>5.777</v>
      </c>
      <c r="O23" s="27">
        <f>'results-matlab'!AJ59</f>
        <v>13.219</v>
      </c>
      <c r="P23" s="27">
        <f>'results-matlab'!AK59</f>
        <v>26.642</v>
      </c>
      <c r="Q23" s="27">
        <f>'results-matlab'!AL59</f>
        <v>8.756</v>
      </c>
      <c r="R23" s="27">
        <f>'results-matlab'!AM59</f>
        <v>14.77</v>
      </c>
      <c r="S23" s="27">
        <f>'results-matlab'!AN59</f>
        <v>10.684</v>
      </c>
      <c r="T23" s="27">
        <f>'results-matlab'!AH59</f>
        <v>5.777</v>
      </c>
    </row>
    <row r="24" spans="1:20" ht="13.5" customHeight="1">
      <c r="A24" s="26">
        <f>'results-matlab'!A60</f>
        <v>1955</v>
      </c>
      <c r="B24" s="32">
        <f>'results-matlab'!B60</f>
        <v>24.711</v>
      </c>
      <c r="C24" s="31">
        <f>'results-matlab'!F60</f>
        <v>182994.61</v>
      </c>
      <c r="D24" s="31">
        <f>'results-matlab'!H60</f>
        <v>76679.873</v>
      </c>
      <c r="E24" s="27">
        <v>11.37</v>
      </c>
      <c r="F24" s="40">
        <v>82.19</v>
      </c>
      <c r="G24" s="26"/>
      <c r="H24" s="27">
        <f t="shared" si="0"/>
        <v>79.93799999999999</v>
      </c>
      <c r="I24" s="27">
        <f t="shared" si="1"/>
        <v>67.32</v>
      </c>
      <c r="J24" s="27">
        <f t="shared" si="2"/>
        <v>41.498999999999995</v>
      </c>
      <c r="K24" s="27">
        <f t="shared" si="3"/>
        <v>32.668</v>
      </c>
      <c r="L24" s="27">
        <f t="shared" si="4"/>
        <v>17.494999999999997</v>
      </c>
      <c r="M24" s="27">
        <f t="shared" si="5"/>
        <v>6.164</v>
      </c>
      <c r="O24" s="27">
        <f>'results-matlab'!AJ60</f>
        <v>12.618</v>
      </c>
      <c r="P24" s="27">
        <f>'results-matlab'!AK60</f>
        <v>25.821</v>
      </c>
      <c r="Q24" s="27">
        <f>'results-matlab'!AL60</f>
        <v>8.831</v>
      </c>
      <c r="R24" s="27">
        <f>'results-matlab'!AM60</f>
        <v>15.173</v>
      </c>
      <c r="S24" s="27">
        <f>'results-matlab'!AN60</f>
        <v>11.331</v>
      </c>
      <c r="T24" s="27">
        <f>'results-matlab'!AH60</f>
        <v>6.164</v>
      </c>
    </row>
    <row r="25" spans="1:20" ht="13.5" customHeight="1">
      <c r="A25" s="26">
        <f>'results-matlab'!A61</f>
        <v>1957</v>
      </c>
      <c r="B25" s="32">
        <f>'results-matlab'!B61</f>
        <v>25.385</v>
      </c>
      <c r="C25" s="31">
        <f>'results-matlab'!F61</f>
        <v>202305.39</v>
      </c>
      <c r="D25" s="31">
        <f>'results-matlab'!H61</f>
        <v>83037.114</v>
      </c>
      <c r="E25" s="27">
        <v>12.46</v>
      </c>
      <c r="F25" s="40">
        <v>83.8</v>
      </c>
      <c r="G25" s="26"/>
      <c r="H25" s="27">
        <f t="shared" si="0"/>
        <v>79.90299999999999</v>
      </c>
      <c r="I25" s="27">
        <f t="shared" si="1"/>
        <v>67.351</v>
      </c>
      <c r="J25" s="27">
        <f t="shared" si="2"/>
        <v>41.852</v>
      </c>
      <c r="K25" s="27">
        <f t="shared" si="3"/>
        <v>33.05</v>
      </c>
      <c r="L25" s="27">
        <f t="shared" si="4"/>
        <v>17.886</v>
      </c>
      <c r="M25" s="27">
        <f t="shared" si="5"/>
        <v>6.362</v>
      </c>
      <c r="O25" s="27">
        <f>'results-matlab'!AJ61</f>
        <v>12.552</v>
      </c>
      <c r="P25" s="27">
        <f>'results-matlab'!AK61</f>
        <v>25.499</v>
      </c>
      <c r="Q25" s="27">
        <f>'results-matlab'!AL61</f>
        <v>8.802</v>
      </c>
      <c r="R25" s="27">
        <f>'results-matlab'!AM61</f>
        <v>15.164</v>
      </c>
      <c r="S25" s="27">
        <f>'results-matlab'!AN61</f>
        <v>11.524</v>
      </c>
      <c r="T25" s="27">
        <f>'results-matlab'!AH61</f>
        <v>6.362</v>
      </c>
    </row>
    <row r="26" spans="1:20" ht="13.5" customHeight="1">
      <c r="A26" s="26">
        <f>'results-matlab'!A62</f>
        <v>1969</v>
      </c>
      <c r="B26" s="32">
        <f>'results-matlab'!B62</f>
        <v>35.002</v>
      </c>
      <c r="C26" s="31">
        <f>'results-matlab'!F62</f>
        <v>389834.88</v>
      </c>
      <c r="D26" s="31">
        <f>'results-matlab'!H62</f>
        <v>137844.36</v>
      </c>
      <c r="E26" s="27">
        <v>54.45</v>
      </c>
      <c r="F26" s="40">
        <v>100</v>
      </c>
      <c r="G26" s="26"/>
      <c r="H26" s="27">
        <f t="shared" si="0"/>
        <v>78.913</v>
      </c>
      <c r="I26" s="27">
        <f t="shared" si="1"/>
        <v>66.707</v>
      </c>
      <c r="J26" s="27">
        <f t="shared" si="2"/>
        <v>41.561</v>
      </c>
      <c r="K26" s="27">
        <f t="shared" si="3"/>
        <v>32.787</v>
      </c>
      <c r="L26" s="27">
        <f t="shared" si="4"/>
        <v>17.917</v>
      </c>
      <c r="M26" s="27">
        <f t="shared" si="5"/>
        <v>6.661</v>
      </c>
      <c r="O26" s="27">
        <f>'results-matlab'!AJ62</f>
        <v>12.206</v>
      </c>
      <c r="P26" s="27">
        <f>'results-matlab'!AK62</f>
        <v>25.146</v>
      </c>
      <c r="Q26" s="27">
        <f>'results-matlab'!AL62</f>
        <v>8.774</v>
      </c>
      <c r="R26" s="27">
        <f>'results-matlab'!AM62</f>
        <v>14.87</v>
      </c>
      <c r="S26" s="27">
        <f>'results-matlab'!AN62</f>
        <v>11.256</v>
      </c>
      <c r="T26" s="27">
        <f>'results-matlab'!AH62</f>
        <v>6.661</v>
      </c>
    </row>
    <row r="27" spans="1:20" ht="13.5" customHeight="1">
      <c r="A27" s="26">
        <f>'results-matlab'!A63</f>
        <v>1981</v>
      </c>
      <c r="B27" s="32">
        <f>'results-matlab'!B63</f>
        <v>61.142</v>
      </c>
      <c r="C27" s="31">
        <f>'results-matlab'!F63</f>
        <v>508318.3</v>
      </c>
      <c r="D27" s="31">
        <f>'results-matlab'!H63</f>
        <v>159821.88</v>
      </c>
      <c r="E27" s="27">
        <v>66.99</v>
      </c>
      <c r="F27" s="40">
        <v>100</v>
      </c>
      <c r="G27" s="26"/>
      <c r="H27" s="27">
        <f t="shared" si="0"/>
        <v>69.584</v>
      </c>
      <c r="I27" s="27">
        <f t="shared" si="1"/>
        <v>56.627</v>
      </c>
      <c r="J27" s="27">
        <f t="shared" si="2"/>
        <v>33.035000000000004</v>
      </c>
      <c r="K27" s="27">
        <f t="shared" si="3"/>
        <v>25.556</v>
      </c>
      <c r="L27" s="27">
        <f t="shared" si="4"/>
        <v>13.447000000000001</v>
      </c>
      <c r="M27" s="27">
        <f t="shared" si="5"/>
        <v>5.176</v>
      </c>
      <c r="O27" s="27">
        <f>'results-matlab'!AJ63</f>
        <v>12.957</v>
      </c>
      <c r="P27" s="27">
        <f>'results-matlab'!AK63</f>
        <v>23.592</v>
      </c>
      <c r="Q27" s="27">
        <f>'results-matlab'!AL63</f>
        <v>7.479</v>
      </c>
      <c r="R27" s="27">
        <f>'results-matlab'!AM63</f>
        <v>12.109</v>
      </c>
      <c r="S27" s="27">
        <f>'results-matlab'!AN63</f>
        <v>8.271</v>
      </c>
      <c r="T27" s="27">
        <f>'results-matlab'!AH63</f>
        <v>5.176</v>
      </c>
    </row>
    <row r="28" spans="1:20" ht="13.5" customHeight="1">
      <c r="A28" s="26">
        <f>'results-matlab'!A64</f>
        <v>1991</v>
      </c>
      <c r="B28" s="32">
        <f>'results-matlab'!B64</f>
        <v>85.553</v>
      </c>
      <c r="C28" s="31">
        <f>'results-matlab'!F64</f>
        <v>619625.88</v>
      </c>
      <c r="D28" s="31">
        <f>'results-matlab'!H64</f>
        <v>168152.52</v>
      </c>
      <c r="E28" s="27">
        <v>68.72</v>
      </c>
      <c r="F28" s="40">
        <v>100</v>
      </c>
      <c r="G28" s="26"/>
      <c r="H28" s="27">
        <f t="shared" si="0"/>
        <v>69.936</v>
      </c>
      <c r="I28" s="27">
        <f t="shared" si="1"/>
        <v>56.579</v>
      </c>
      <c r="J28" s="27">
        <f t="shared" si="2"/>
        <v>33.567</v>
      </c>
      <c r="K28" s="27">
        <f t="shared" si="3"/>
        <v>26.512999999999998</v>
      </c>
      <c r="L28" s="27">
        <f t="shared" si="4"/>
        <v>14.932</v>
      </c>
      <c r="M28" s="27">
        <f t="shared" si="5"/>
        <v>6.477</v>
      </c>
      <c r="O28" s="27">
        <f>'results-matlab'!AJ64</f>
        <v>13.357</v>
      </c>
      <c r="P28" s="27">
        <f>'results-matlab'!AK64</f>
        <v>23.012</v>
      </c>
      <c r="Q28" s="27">
        <f>'results-matlab'!AL64</f>
        <v>7.054</v>
      </c>
      <c r="R28" s="27">
        <f>'results-matlab'!AM64</f>
        <v>11.581</v>
      </c>
      <c r="S28" s="27">
        <f>'results-matlab'!AN64</f>
        <v>8.455</v>
      </c>
      <c r="T28" s="27">
        <f>'results-matlab'!AH64</f>
        <v>6.477</v>
      </c>
    </row>
    <row r="29" spans="1:20" ht="13.5" customHeight="1">
      <c r="A29" s="26">
        <f>'results-matlab'!A65</f>
        <v>1997</v>
      </c>
      <c r="B29" s="32">
        <f>'results-matlab'!B65</f>
        <v>97.98</v>
      </c>
      <c r="C29" s="31">
        <f>'results-matlab'!F65</f>
        <v>765423.25</v>
      </c>
      <c r="D29" s="31">
        <f>'results-matlab'!H65</f>
        <v>200912.86</v>
      </c>
      <c r="E29" s="27">
        <v>70.23</v>
      </c>
      <c r="F29" s="40">
        <v>100</v>
      </c>
      <c r="G29" s="26"/>
      <c r="H29" s="27">
        <f t="shared" si="0"/>
        <v>71.31</v>
      </c>
      <c r="I29" s="27">
        <f t="shared" si="1"/>
        <v>57.98400000000001</v>
      </c>
      <c r="J29" s="27">
        <f t="shared" si="2"/>
        <v>34.797000000000004</v>
      </c>
      <c r="K29" s="27">
        <f t="shared" si="3"/>
        <v>27.639000000000003</v>
      </c>
      <c r="L29" s="27">
        <f t="shared" si="4"/>
        <v>15.983</v>
      </c>
      <c r="M29" s="27">
        <f t="shared" si="5"/>
        <v>7.292</v>
      </c>
      <c r="O29" s="27">
        <f>'results-matlab'!AJ65</f>
        <v>13.326</v>
      </c>
      <c r="P29" s="27">
        <f>'results-matlab'!AK65</f>
        <v>23.187</v>
      </c>
      <c r="Q29" s="27">
        <f>'results-matlab'!AL65</f>
        <v>7.158</v>
      </c>
      <c r="R29" s="27">
        <f>'results-matlab'!AM65</f>
        <v>11.656</v>
      </c>
      <c r="S29" s="27">
        <f>'results-matlab'!AN65</f>
        <v>8.691</v>
      </c>
      <c r="T29" s="27">
        <f>'results-matlab'!AH65</f>
        <v>7.292</v>
      </c>
    </row>
    <row r="30" spans="1:20" ht="13.5" customHeight="1">
      <c r="A30" s="25"/>
      <c r="B30" s="25"/>
      <c r="C30" s="25"/>
      <c r="D30" s="25"/>
      <c r="E30" s="25"/>
      <c r="F30" s="41"/>
      <c r="G30" s="25"/>
      <c r="H30" s="25"/>
      <c r="I30" s="25"/>
      <c r="J30" s="25"/>
      <c r="K30" s="25"/>
      <c r="L30" s="25"/>
      <c r="M30" s="25"/>
      <c r="N30" s="25"/>
      <c r="O30" s="29"/>
      <c r="P30" s="29"/>
      <c r="Q30" s="29"/>
      <c r="R30" s="29"/>
      <c r="S30" s="29"/>
      <c r="T30" s="29"/>
    </row>
    <row r="31" spans="1:20" ht="13.5" customHeight="1">
      <c r="A31" s="18" t="s">
        <v>223</v>
      </c>
      <c r="O31" s="27"/>
      <c r="P31" s="27"/>
      <c r="Q31" s="27"/>
      <c r="R31" s="27"/>
      <c r="S31" s="27"/>
      <c r="T31" s="27"/>
    </row>
    <row r="32" spans="1:20" ht="13.5" customHeight="1">
      <c r="A32" s="18" t="s">
        <v>162</v>
      </c>
      <c r="O32" s="27"/>
      <c r="P32" s="27"/>
      <c r="Q32" s="27"/>
      <c r="R32" s="27"/>
      <c r="S32" s="27"/>
      <c r="T32" s="27"/>
    </row>
    <row r="33" spans="1:20" ht="13.5" customHeight="1">
      <c r="A33" s="18" t="s">
        <v>220</v>
      </c>
      <c r="O33" s="27"/>
      <c r="P33" s="27"/>
      <c r="Q33" s="27"/>
      <c r="R33" s="27"/>
      <c r="S33" s="27"/>
      <c r="T33" s="27"/>
    </row>
    <row r="34" spans="1:20" ht="13.5" customHeight="1">
      <c r="A34" s="18" t="s">
        <v>282</v>
      </c>
      <c r="O34" s="27"/>
      <c r="P34" s="27"/>
      <c r="Q34" s="27"/>
      <c r="R34" s="27"/>
      <c r="S34" s="27"/>
      <c r="T34" s="27"/>
    </row>
    <row r="35" spans="1:20" ht="13.5" customHeight="1">
      <c r="A35" s="18" t="s">
        <v>221</v>
      </c>
      <c r="O35" s="27"/>
      <c r="P35" s="27"/>
      <c r="Q35" s="27"/>
      <c r="R35" s="27"/>
      <c r="S35" s="27"/>
      <c r="T35" s="27"/>
    </row>
    <row r="36" spans="1:20" ht="13.5" customHeight="1">
      <c r="A36" s="18" t="s">
        <v>222</v>
      </c>
      <c r="O36" s="27"/>
      <c r="P36" s="27"/>
      <c r="Q36" s="27"/>
      <c r="R36" s="27"/>
      <c r="S36" s="27"/>
      <c r="T36" s="27"/>
    </row>
    <row r="37" spans="1:20" ht="13.5" customHeight="1">
      <c r="A37" s="18" t="s">
        <v>219</v>
      </c>
      <c r="O37" s="27"/>
      <c r="P37" s="27"/>
      <c r="Q37" s="27"/>
      <c r="R37" s="27"/>
      <c r="S37" s="27"/>
      <c r="T37" s="27"/>
    </row>
    <row r="38" spans="1:20" ht="13.5" customHeight="1">
      <c r="A38" s="18" t="s">
        <v>215</v>
      </c>
      <c r="O38" s="27"/>
      <c r="P38" s="27"/>
      <c r="Q38" s="27"/>
      <c r="R38" s="27"/>
      <c r="S38" s="27"/>
      <c r="T38" s="27"/>
    </row>
    <row r="39" spans="1:20" ht="13.5" customHeight="1">
      <c r="A39" s="11"/>
      <c r="B39" s="11"/>
      <c r="C39" s="11"/>
      <c r="D39" s="11"/>
      <c r="E39" s="11"/>
      <c r="F39" s="42"/>
      <c r="G39" s="11"/>
      <c r="O39" s="27"/>
      <c r="P39" s="27"/>
      <c r="Q39" s="27"/>
      <c r="R39" s="27"/>
      <c r="S39" s="27"/>
      <c r="T39" s="27"/>
    </row>
    <row r="40" spans="15:20" ht="13.5" customHeight="1">
      <c r="O40" s="27"/>
      <c r="P40" s="27"/>
      <c r="Q40" s="27"/>
      <c r="R40" s="27"/>
      <c r="S40" s="27"/>
      <c r="T40" s="27"/>
    </row>
    <row r="41" spans="15:20" ht="13.5" customHeight="1">
      <c r="O41" s="27"/>
      <c r="P41" s="27"/>
      <c r="Q41" s="27"/>
      <c r="R41" s="27"/>
      <c r="S41" s="27"/>
      <c r="T41" s="27"/>
    </row>
    <row r="42" spans="15:20" ht="13.5" customHeight="1">
      <c r="O42" s="27"/>
      <c r="P42" s="27"/>
      <c r="Q42" s="27"/>
      <c r="R42" s="27"/>
      <c r="S42" s="27"/>
      <c r="T42" s="27"/>
    </row>
    <row r="43" spans="15:20" ht="13.5" customHeight="1">
      <c r="O43" s="27"/>
      <c r="P43" s="27"/>
      <c r="Q43" s="27"/>
      <c r="R43" s="27"/>
      <c r="S43" s="27"/>
      <c r="T43" s="27"/>
    </row>
    <row r="44" spans="15:20" ht="13.5" customHeight="1">
      <c r="O44" s="27"/>
      <c r="P44" s="27"/>
      <c r="Q44" s="27"/>
      <c r="R44" s="27"/>
      <c r="S44" s="27"/>
      <c r="T44" s="27"/>
    </row>
    <row r="45" spans="15:20" ht="13.5" customHeight="1">
      <c r="O45" s="27"/>
      <c r="P45" s="27"/>
      <c r="Q45" s="27"/>
      <c r="R45" s="27"/>
      <c r="S45" s="27"/>
      <c r="T45" s="27"/>
    </row>
    <row r="46" spans="15:20" ht="13.5" customHeight="1">
      <c r="O46" s="27"/>
      <c r="P46" s="27"/>
      <c r="Q46" s="27"/>
      <c r="R46" s="27"/>
      <c r="S46" s="27"/>
      <c r="T46" s="27"/>
    </row>
    <row r="47" spans="15:20" ht="13.5" customHeight="1">
      <c r="O47" s="27"/>
      <c r="P47" s="27"/>
      <c r="Q47" s="27"/>
      <c r="R47" s="27"/>
      <c r="S47" s="27"/>
      <c r="T47" s="27"/>
    </row>
    <row r="48" spans="15:20" ht="13.5" customHeight="1">
      <c r="O48" s="27"/>
      <c r="P48" s="27"/>
      <c r="Q48" s="27"/>
      <c r="R48" s="27"/>
      <c r="S48" s="27"/>
      <c r="T48" s="27"/>
    </row>
    <row r="49" spans="15:20" ht="13.5" customHeight="1">
      <c r="O49" s="27"/>
      <c r="P49" s="27"/>
      <c r="Q49" s="27"/>
      <c r="R49" s="27"/>
      <c r="S49" s="27"/>
      <c r="T49" s="27"/>
    </row>
    <row r="50" spans="15:20" ht="13.5" customHeight="1">
      <c r="O50" s="27"/>
      <c r="P50" s="27"/>
      <c r="Q50" s="27"/>
      <c r="R50" s="27"/>
      <c r="S50" s="27"/>
      <c r="T50" s="27"/>
    </row>
    <row r="51" spans="15:20" ht="13.5" customHeight="1">
      <c r="O51" s="27"/>
      <c r="P51" s="27"/>
      <c r="Q51" s="27"/>
      <c r="R51" s="27"/>
      <c r="S51" s="27"/>
      <c r="T51" s="27"/>
    </row>
    <row r="52" spans="15:20" ht="13.5" customHeight="1">
      <c r="O52" s="27"/>
      <c r="P52" s="27"/>
      <c r="Q52" s="27"/>
      <c r="R52" s="27"/>
      <c r="S52" s="27"/>
      <c r="T52" s="27"/>
    </row>
    <row r="53" spans="15:20" ht="13.5" customHeight="1">
      <c r="O53" s="27"/>
      <c r="P53" s="27"/>
      <c r="Q53" s="27"/>
      <c r="R53" s="27"/>
      <c r="S53" s="27"/>
      <c r="T53" s="27"/>
    </row>
    <row r="54" spans="15:20" ht="13.5" customHeight="1">
      <c r="O54" s="27"/>
      <c r="P54" s="27"/>
      <c r="Q54" s="27"/>
      <c r="R54" s="27"/>
      <c r="S54" s="27"/>
      <c r="T54" s="27"/>
    </row>
    <row r="55" spans="15:20" ht="13.5" customHeight="1">
      <c r="O55" s="27"/>
      <c r="P55" s="27"/>
      <c r="Q55" s="27"/>
      <c r="R55" s="27"/>
      <c r="S55" s="27"/>
      <c r="T55" s="27"/>
    </row>
    <row r="56" spans="15:20" ht="13.5" customHeight="1">
      <c r="O56" s="27"/>
      <c r="P56" s="27"/>
      <c r="Q56" s="27"/>
      <c r="R56" s="27"/>
      <c r="S56" s="27"/>
      <c r="T56" s="27"/>
    </row>
    <row r="57" spans="15:20" ht="13.5" customHeight="1">
      <c r="O57" s="27"/>
      <c r="P57" s="27"/>
      <c r="Q57" s="27"/>
      <c r="R57" s="27"/>
      <c r="S57" s="27"/>
      <c r="T57" s="27"/>
    </row>
    <row r="58" spans="15:20" ht="13.5" customHeight="1">
      <c r="O58" s="27"/>
      <c r="P58" s="27"/>
      <c r="Q58" s="27"/>
      <c r="R58" s="27"/>
      <c r="S58" s="27"/>
      <c r="T58" s="27"/>
    </row>
    <row r="59" spans="15:20" ht="13.5" customHeight="1">
      <c r="O59" s="27"/>
      <c r="P59" s="27"/>
      <c r="Q59" s="27"/>
      <c r="R59" s="27"/>
      <c r="S59" s="27"/>
      <c r="T59" s="27"/>
    </row>
    <row r="60" spans="15:20" ht="13.5" customHeight="1">
      <c r="O60" s="27"/>
      <c r="P60" s="27"/>
      <c r="Q60" s="27"/>
      <c r="R60" s="27"/>
      <c r="S60" s="27"/>
      <c r="T60" s="27"/>
    </row>
    <row r="61" spans="15:20" ht="13.5" customHeight="1">
      <c r="O61" s="27"/>
      <c r="P61" s="27"/>
      <c r="Q61" s="27"/>
      <c r="R61" s="27"/>
      <c r="S61" s="27"/>
      <c r="T61" s="27"/>
    </row>
    <row r="62" spans="15:20" ht="13.5" customHeight="1">
      <c r="O62" s="27"/>
      <c r="P62" s="27"/>
      <c r="Q62" s="27"/>
      <c r="R62" s="27"/>
      <c r="S62" s="27"/>
      <c r="T62" s="27"/>
    </row>
    <row r="63" spans="15:20" ht="13.5" customHeight="1">
      <c r="O63" s="27"/>
      <c r="P63" s="27"/>
      <c r="Q63" s="27"/>
      <c r="R63" s="27"/>
      <c r="S63" s="27"/>
      <c r="T63" s="27"/>
    </row>
    <row r="64" spans="15:20" ht="13.5" customHeight="1">
      <c r="O64" s="27"/>
      <c r="P64" s="27"/>
      <c r="Q64" s="27"/>
      <c r="R64" s="27"/>
      <c r="S64" s="27"/>
      <c r="T64" s="27"/>
    </row>
    <row r="65" spans="15:20" ht="13.5" customHeight="1">
      <c r="O65" s="27"/>
      <c r="P65" s="27"/>
      <c r="Q65" s="27"/>
      <c r="R65" s="27"/>
      <c r="S65" s="27"/>
      <c r="T65" s="27"/>
    </row>
    <row r="66" spans="15:20" ht="13.5" customHeight="1">
      <c r="O66" s="27"/>
      <c r="P66" s="27"/>
      <c r="Q66" s="27"/>
      <c r="R66" s="27"/>
      <c r="S66" s="27"/>
      <c r="T66" s="27"/>
    </row>
    <row r="67" spans="15:20" ht="13.5" customHeight="1">
      <c r="O67" s="27"/>
      <c r="P67" s="27"/>
      <c r="Q67" s="27"/>
      <c r="R67" s="27"/>
      <c r="S67" s="27"/>
      <c r="T67" s="27"/>
    </row>
    <row r="68" spans="15:20" ht="13.5" customHeight="1">
      <c r="O68" s="27"/>
      <c r="P68" s="27"/>
      <c r="Q68" s="27"/>
      <c r="R68" s="27"/>
      <c r="S68" s="27"/>
      <c r="T68" s="27"/>
    </row>
    <row r="69" spans="15:20" ht="13.5" customHeight="1">
      <c r="O69" s="27"/>
      <c r="P69" s="27"/>
      <c r="Q69" s="27"/>
      <c r="R69" s="27"/>
      <c r="S69" s="27"/>
      <c r="T69" s="27"/>
    </row>
    <row r="70" spans="15:20" ht="13.5" customHeight="1">
      <c r="O70" s="27"/>
      <c r="P70" s="27"/>
      <c r="Q70" s="27"/>
      <c r="R70" s="27"/>
      <c r="S70" s="27"/>
      <c r="T70" s="27"/>
    </row>
    <row r="71" spans="15:20" ht="13.5" customHeight="1">
      <c r="O71" s="27"/>
      <c r="P71" s="27"/>
      <c r="Q71" s="27"/>
      <c r="R71" s="27"/>
      <c r="S71" s="27"/>
      <c r="T71" s="27"/>
    </row>
    <row r="72" spans="15:20" ht="13.5" customHeight="1">
      <c r="O72" s="27"/>
      <c r="P72" s="27"/>
      <c r="Q72" s="27"/>
      <c r="R72" s="27"/>
      <c r="S72" s="27"/>
      <c r="T72" s="27"/>
    </row>
    <row r="73" spans="15:20" ht="13.5" customHeight="1">
      <c r="O73" s="27"/>
      <c r="P73" s="27"/>
      <c r="Q73" s="27"/>
      <c r="R73" s="27"/>
      <c r="S73" s="27"/>
      <c r="T73" s="27"/>
    </row>
    <row r="74" spans="15:20" ht="13.5" customHeight="1">
      <c r="O74" s="27"/>
      <c r="P74" s="27"/>
      <c r="Q74" s="27"/>
      <c r="R74" s="27"/>
      <c r="S74" s="27"/>
      <c r="T74" s="27"/>
    </row>
    <row r="75" spans="15:20" ht="13.5" customHeight="1">
      <c r="O75" s="27"/>
      <c r="P75" s="27"/>
      <c r="Q75" s="27"/>
      <c r="R75" s="27"/>
      <c r="S75" s="27"/>
      <c r="T75" s="27"/>
    </row>
    <row r="76" spans="15:20" ht="13.5" customHeight="1">
      <c r="O76" s="27"/>
      <c r="P76" s="27"/>
      <c r="Q76" s="27"/>
      <c r="R76" s="27"/>
      <c r="S76" s="27"/>
      <c r="T76" s="27"/>
    </row>
    <row r="77" spans="15:20" ht="13.5" customHeight="1">
      <c r="O77" s="27"/>
      <c r="P77" s="27"/>
      <c r="Q77" s="27"/>
      <c r="R77" s="27"/>
      <c r="S77" s="27"/>
      <c r="T77" s="27"/>
    </row>
    <row r="78" spans="15:20" ht="13.5" customHeight="1">
      <c r="O78" s="27"/>
      <c r="P78" s="27"/>
      <c r="Q78" s="27"/>
      <c r="R78" s="27"/>
      <c r="S78" s="27"/>
      <c r="T78" s="27"/>
    </row>
    <row r="79" spans="15:20" ht="13.5" customHeight="1">
      <c r="O79" s="27"/>
      <c r="P79" s="27"/>
      <c r="Q79" s="27"/>
      <c r="R79" s="27"/>
      <c r="S79" s="27"/>
      <c r="T79" s="27"/>
    </row>
    <row r="80" spans="15:20" ht="13.5" customHeight="1">
      <c r="O80" s="27"/>
      <c r="P80" s="27"/>
      <c r="Q80" s="27"/>
      <c r="R80" s="27"/>
      <c r="S80" s="27"/>
      <c r="T80" s="27"/>
    </row>
    <row r="81" spans="15:20" ht="13.5" customHeight="1">
      <c r="O81" s="27"/>
      <c r="P81" s="27"/>
      <c r="Q81" s="27"/>
      <c r="R81" s="27"/>
      <c r="S81" s="27"/>
      <c r="T81" s="27"/>
    </row>
    <row r="82" spans="15:20" ht="13.5" customHeight="1">
      <c r="O82" s="27"/>
      <c r="P82" s="27"/>
      <c r="Q82" s="27"/>
      <c r="R82" s="27"/>
      <c r="S82" s="27"/>
      <c r="T82" s="27"/>
    </row>
    <row r="83" spans="15:20" ht="13.5" customHeight="1">
      <c r="O83" s="27"/>
      <c r="P83" s="27"/>
      <c r="Q83" s="27"/>
      <c r="R83" s="27"/>
      <c r="S83" s="27"/>
      <c r="T83" s="27"/>
    </row>
    <row r="84" spans="15:20" ht="13.5" customHeight="1">
      <c r="O84" s="27"/>
      <c r="P84" s="27"/>
      <c r="Q84" s="27"/>
      <c r="R84" s="27"/>
      <c r="S84" s="27"/>
      <c r="T84" s="27"/>
    </row>
    <row r="85" spans="15:20" ht="13.5" customHeight="1">
      <c r="O85" s="27"/>
      <c r="P85" s="27"/>
      <c r="Q85" s="27"/>
      <c r="R85" s="27"/>
      <c r="S85" s="27"/>
      <c r="T85" s="27"/>
    </row>
    <row r="86" spans="15:20" ht="13.5" customHeight="1">
      <c r="O86" s="27"/>
      <c r="P86" s="27"/>
      <c r="Q86" s="27"/>
      <c r="R86" s="27"/>
      <c r="S86" s="27"/>
      <c r="T86" s="27"/>
    </row>
    <row r="87" spans="15:20" ht="13.5" customHeight="1">
      <c r="O87" s="27"/>
      <c r="P87" s="27"/>
      <c r="Q87" s="27"/>
      <c r="R87" s="27"/>
      <c r="S87" s="27"/>
      <c r="T87" s="27"/>
    </row>
    <row r="88" spans="15:20" ht="13.5" customHeight="1">
      <c r="O88" s="27"/>
      <c r="P88" s="27"/>
      <c r="Q88" s="27"/>
      <c r="R88" s="27"/>
      <c r="S88" s="27"/>
      <c r="T88" s="27"/>
    </row>
    <row r="89" spans="15:20" ht="13.5" customHeight="1">
      <c r="O89" s="27"/>
      <c r="P89" s="27"/>
      <c r="Q89" s="27"/>
      <c r="R89" s="27"/>
      <c r="S89" s="27"/>
      <c r="T89" s="27"/>
    </row>
    <row r="90" spans="15:20" ht="13.5" customHeight="1">
      <c r="O90" s="27"/>
      <c r="P90" s="27"/>
      <c r="Q90" s="27"/>
      <c r="R90" s="27"/>
      <c r="S90" s="27"/>
      <c r="T90" s="27"/>
    </row>
    <row r="91" spans="15:20" ht="13.5" customHeight="1">
      <c r="O91" s="27"/>
      <c r="P91" s="27"/>
      <c r="Q91" s="27"/>
      <c r="R91" s="27"/>
      <c r="S91" s="27"/>
      <c r="T91" s="27"/>
    </row>
    <row r="92" spans="15:20" ht="13.5" customHeight="1">
      <c r="O92" s="27"/>
      <c r="P92" s="27"/>
      <c r="Q92" s="27"/>
      <c r="R92" s="27"/>
      <c r="S92" s="27"/>
      <c r="T92" s="27"/>
    </row>
    <row r="93" spans="15:20" ht="13.5" customHeight="1">
      <c r="O93" s="27"/>
      <c r="P93" s="27"/>
      <c r="Q93" s="27"/>
      <c r="R93" s="27"/>
      <c r="S93" s="27"/>
      <c r="T93" s="27"/>
    </row>
    <row r="94" spans="15:20" ht="13.5" customHeight="1">
      <c r="O94" s="27"/>
      <c r="P94" s="27"/>
      <c r="Q94" s="27"/>
      <c r="R94" s="27"/>
      <c r="S94" s="27"/>
      <c r="T94" s="27"/>
    </row>
    <row r="95" spans="15:20" ht="13.5" customHeight="1">
      <c r="O95" s="27"/>
      <c r="P95" s="27"/>
      <c r="Q95" s="27"/>
      <c r="R95" s="27"/>
      <c r="S95" s="27"/>
      <c r="T95" s="27"/>
    </row>
    <row r="96" spans="15:20" ht="13.5" customHeight="1">
      <c r="O96" s="27"/>
      <c r="P96" s="27"/>
      <c r="Q96" s="27"/>
      <c r="R96" s="27"/>
      <c r="S96" s="27"/>
      <c r="T96" s="27"/>
    </row>
    <row r="97" spans="15:20" ht="13.5" customHeight="1">
      <c r="O97" s="27"/>
      <c r="P97" s="27"/>
      <c r="Q97" s="27"/>
      <c r="R97" s="27"/>
      <c r="S97" s="27"/>
      <c r="T97" s="27"/>
    </row>
    <row r="98" spans="15:20" ht="13.5" customHeight="1">
      <c r="O98" s="27"/>
      <c r="P98" s="27"/>
      <c r="Q98" s="27"/>
      <c r="R98" s="27"/>
      <c r="S98" s="27"/>
      <c r="T98" s="27"/>
    </row>
    <row r="99" spans="15:20" ht="13.5" customHeight="1">
      <c r="O99" s="27"/>
      <c r="P99" s="27"/>
      <c r="Q99" s="27"/>
      <c r="R99" s="27"/>
      <c r="S99" s="27"/>
      <c r="T99" s="27"/>
    </row>
    <row r="100" spans="15:20" ht="13.5" customHeight="1">
      <c r="O100" s="27"/>
      <c r="P100" s="27"/>
      <c r="Q100" s="27"/>
      <c r="R100" s="27"/>
      <c r="S100" s="27"/>
      <c r="T100" s="27"/>
    </row>
    <row r="101" spans="15:20" ht="13.5" customHeight="1">
      <c r="O101" s="27"/>
      <c r="P101" s="27"/>
      <c r="Q101" s="27"/>
      <c r="R101" s="27"/>
      <c r="S101" s="27"/>
      <c r="T101" s="27"/>
    </row>
    <row r="102" spans="15:20" ht="13.5" customHeight="1">
      <c r="O102" s="27"/>
      <c r="P102" s="27"/>
      <c r="Q102" s="27"/>
      <c r="R102" s="27"/>
      <c r="S102" s="27"/>
      <c r="T102" s="27"/>
    </row>
    <row r="103" spans="15:20" ht="13.5" customHeight="1">
      <c r="O103" s="27"/>
      <c r="P103" s="27"/>
      <c r="Q103" s="27"/>
      <c r="R103" s="27"/>
      <c r="S103" s="27"/>
      <c r="T103" s="27"/>
    </row>
    <row r="104" spans="15:20" ht="13.5" customHeight="1">
      <c r="O104" s="27"/>
      <c r="P104" s="27"/>
      <c r="Q104" s="27"/>
      <c r="R104" s="27"/>
      <c r="S104" s="27"/>
      <c r="T104" s="27"/>
    </row>
    <row r="105" spans="15:20" ht="13.5" customHeight="1">
      <c r="O105" s="27"/>
      <c r="P105" s="27"/>
      <c r="Q105" s="27"/>
      <c r="R105" s="27"/>
      <c r="S105" s="27"/>
      <c r="T105" s="27"/>
    </row>
    <row r="106" spans="15:20" ht="13.5" customHeight="1">
      <c r="O106" s="27"/>
      <c r="P106" s="27"/>
      <c r="Q106" s="27"/>
      <c r="R106" s="27"/>
      <c r="S106" s="27"/>
      <c r="T106" s="27"/>
    </row>
    <row r="107" spans="15:20" ht="13.5" customHeight="1">
      <c r="O107" s="27"/>
      <c r="P107" s="27"/>
      <c r="Q107" s="27"/>
      <c r="R107" s="27"/>
      <c r="S107" s="27"/>
      <c r="T107" s="27"/>
    </row>
    <row r="108" spans="15:20" ht="13.5" customHeight="1">
      <c r="O108" s="27"/>
      <c r="P108" s="27"/>
      <c r="Q108" s="27"/>
      <c r="R108" s="27"/>
      <c r="S108" s="27"/>
      <c r="T108" s="27"/>
    </row>
    <row r="109" spans="15:20" ht="13.5" customHeight="1">
      <c r="O109" s="27"/>
      <c r="P109" s="27"/>
      <c r="Q109" s="27"/>
      <c r="R109" s="27"/>
      <c r="S109" s="27"/>
      <c r="T109" s="27"/>
    </row>
    <row r="110" spans="15:20" ht="13.5" customHeight="1">
      <c r="O110" s="27"/>
      <c r="P110" s="27"/>
      <c r="Q110" s="27"/>
      <c r="R110" s="27"/>
      <c r="S110" s="27"/>
      <c r="T110" s="27"/>
    </row>
    <row r="111" spans="15:20" ht="13.5" customHeight="1">
      <c r="O111" s="27"/>
      <c r="P111" s="27"/>
      <c r="Q111" s="27"/>
      <c r="R111" s="27"/>
      <c r="S111" s="27"/>
      <c r="T111" s="27"/>
    </row>
  </sheetData>
  <mergeCells count="5">
    <mergeCell ref="A1:T1"/>
    <mergeCell ref="A2:T2"/>
    <mergeCell ref="H3:M3"/>
    <mergeCell ref="O3:T3"/>
    <mergeCell ref="B3:F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Q112"/>
  <sheetViews>
    <sheetView zoomScale="75" zoomScaleNormal="75" workbookViewId="0" topLeftCell="A1">
      <selection activeCell="A1" sqref="A1:K1"/>
    </sheetView>
  </sheetViews>
  <sheetFormatPr defaultColWidth="11.421875" defaultRowHeight="13.5" customHeight="1"/>
  <cols>
    <col min="1" max="1" width="8.57421875" style="18" customWidth="1"/>
    <col min="2" max="2" width="9.8515625" style="18" customWidth="1"/>
    <col min="3" max="3" width="10.7109375" style="18" customWidth="1"/>
    <col min="4" max="4" width="4.140625" style="18" customWidth="1"/>
    <col min="5" max="10" width="8.00390625" style="18" customWidth="1"/>
    <col min="11" max="11" width="4.421875" style="18" customWidth="1"/>
    <col min="12" max="17" width="8.140625" style="18" customWidth="1"/>
    <col min="18" max="16384" width="8.57421875" style="18" customWidth="1"/>
  </cols>
  <sheetData>
    <row r="1" spans="1:17" ht="21.75" customHeight="1">
      <c r="A1" s="95" t="s">
        <v>231</v>
      </c>
      <c r="B1" s="95"/>
      <c r="C1" s="95"/>
      <c r="D1" s="95"/>
      <c r="E1" s="96"/>
      <c r="F1" s="96"/>
      <c r="G1" s="96"/>
      <c r="H1" s="96"/>
      <c r="I1" s="96"/>
      <c r="J1" s="96"/>
      <c r="K1" s="96"/>
      <c r="L1" s="96"/>
      <c r="M1" s="96"/>
      <c r="N1" s="96"/>
      <c r="O1" s="96"/>
      <c r="P1" s="96"/>
      <c r="Q1" s="96"/>
    </row>
    <row r="2" spans="1:17" ht="13.5" customHeight="1">
      <c r="A2" s="97"/>
      <c r="B2" s="97"/>
      <c r="C2" s="97"/>
      <c r="D2" s="97"/>
      <c r="E2" s="98"/>
      <c r="F2" s="98"/>
      <c r="G2" s="98"/>
      <c r="H2" s="98"/>
      <c r="I2" s="98"/>
      <c r="J2" s="98"/>
      <c r="K2" s="98"/>
      <c r="L2" s="98"/>
      <c r="M2" s="98"/>
      <c r="N2" s="98"/>
      <c r="O2" s="98"/>
      <c r="P2" s="98"/>
      <c r="Q2" s="98"/>
    </row>
    <row r="3" spans="1:17" ht="21.75" customHeight="1">
      <c r="A3" s="19"/>
      <c r="B3" s="94" t="s">
        <v>185</v>
      </c>
      <c r="C3" s="99"/>
      <c r="D3" s="19"/>
      <c r="E3" s="94" t="s">
        <v>182</v>
      </c>
      <c r="F3" s="94"/>
      <c r="G3" s="94"/>
      <c r="H3" s="94"/>
      <c r="I3" s="94"/>
      <c r="J3" s="94"/>
      <c r="K3" s="20"/>
      <c r="L3" s="94" t="s">
        <v>183</v>
      </c>
      <c r="M3" s="94"/>
      <c r="N3" s="94"/>
      <c r="O3" s="94"/>
      <c r="P3" s="94"/>
      <c r="Q3" s="94"/>
    </row>
    <row r="4" spans="2:17" ht="13.5" customHeight="1">
      <c r="B4" s="35" t="s">
        <v>184</v>
      </c>
      <c r="C4" s="35" t="s">
        <v>180</v>
      </c>
      <c r="E4" s="21"/>
      <c r="F4" s="21"/>
      <c r="G4" s="21"/>
      <c r="H4" s="30"/>
      <c r="I4" s="22"/>
      <c r="J4" s="22"/>
      <c r="L4" s="21"/>
      <c r="M4" s="21"/>
      <c r="N4" s="22"/>
      <c r="O4" s="22"/>
      <c r="P4" s="22"/>
      <c r="Q4" s="22"/>
    </row>
    <row r="5" spans="2:17" ht="13.5" customHeight="1">
      <c r="B5" s="35" t="s">
        <v>181</v>
      </c>
      <c r="C5" s="36" t="s">
        <v>181</v>
      </c>
      <c r="E5" s="21">
        <v>0.1</v>
      </c>
      <c r="F5" s="21">
        <v>0.05</v>
      </c>
      <c r="G5" s="21">
        <v>0.01</v>
      </c>
      <c r="H5" s="30">
        <v>0.005</v>
      </c>
      <c r="I5" s="22">
        <v>0.001</v>
      </c>
      <c r="J5" s="22">
        <v>0.0001</v>
      </c>
      <c r="L5" s="21" t="s">
        <v>137</v>
      </c>
      <c r="M5" s="21" t="s">
        <v>138</v>
      </c>
      <c r="N5" s="22" t="s">
        <v>139</v>
      </c>
      <c r="O5" s="22" t="s">
        <v>140</v>
      </c>
      <c r="P5" s="22" t="s">
        <v>141</v>
      </c>
      <c r="Q5" s="22">
        <v>0.0001</v>
      </c>
    </row>
    <row r="6" spans="1:17" ht="13.5" customHeight="1">
      <c r="A6" s="28"/>
      <c r="B6" s="35" t="s">
        <v>179</v>
      </c>
      <c r="C6" s="36" t="s">
        <v>189</v>
      </c>
      <c r="D6" s="28"/>
      <c r="E6" s="33"/>
      <c r="F6" s="33"/>
      <c r="G6" s="33"/>
      <c r="H6" s="33"/>
      <c r="I6" s="33"/>
      <c r="J6" s="33"/>
      <c r="K6" s="34"/>
      <c r="L6" s="33"/>
      <c r="M6" s="33"/>
      <c r="N6" s="33"/>
      <c r="O6" s="33"/>
      <c r="P6" s="33"/>
      <c r="Q6" s="33"/>
    </row>
    <row r="7" spans="1:17" ht="13.5" customHeight="1">
      <c r="A7" s="23"/>
      <c r="B7" s="24" t="s">
        <v>69</v>
      </c>
      <c r="C7" s="24" t="s">
        <v>70</v>
      </c>
      <c r="D7" s="23"/>
      <c r="E7" s="24" t="s">
        <v>73</v>
      </c>
      <c r="F7" s="24" t="s">
        <v>74</v>
      </c>
      <c r="G7" s="24" t="s">
        <v>75</v>
      </c>
      <c r="H7" s="24" t="s">
        <v>76</v>
      </c>
      <c r="I7" s="24" t="s">
        <v>79</v>
      </c>
      <c r="J7" s="24" t="s">
        <v>80</v>
      </c>
      <c r="K7" s="25"/>
      <c r="L7" s="24" t="s">
        <v>81</v>
      </c>
      <c r="M7" s="24" t="s">
        <v>82</v>
      </c>
      <c r="N7" s="24" t="s">
        <v>83</v>
      </c>
      <c r="O7" s="24" t="s">
        <v>84</v>
      </c>
      <c r="P7" s="24" t="s">
        <v>85</v>
      </c>
      <c r="Q7" s="24" t="s">
        <v>86</v>
      </c>
    </row>
    <row r="8" spans="1:17" ht="13.5" customHeight="1">
      <c r="A8" s="28"/>
      <c r="B8" s="33"/>
      <c r="C8" s="33"/>
      <c r="D8" s="28"/>
      <c r="E8" s="33"/>
      <c r="F8" s="33"/>
      <c r="G8" s="33"/>
      <c r="H8" s="33"/>
      <c r="I8" s="33"/>
      <c r="J8" s="33"/>
      <c r="K8" s="34"/>
      <c r="L8" s="33"/>
      <c r="M8" s="33"/>
      <c r="N8" s="33"/>
      <c r="O8" s="33"/>
      <c r="P8" s="33"/>
      <c r="Q8" s="33"/>
    </row>
    <row r="9" spans="1:17" ht="13.5" customHeight="1">
      <c r="A9" s="28" t="str">
        <f>'Table 2'!A15</f>
        <v>1949-50</v>
      </c>
      <c r="B9" s="61">
        <v>4644</v>
      </c>
      <c r="C9" s="62">
        <f>0.1*B9/'Table 2'!C15</f>
        <v>0.20612516644474035</v>
      </c>
      <c r="D9" s="28"/>
      <c r="E9" s="33"/>
      <c r="F9" s="33"/>
      <c r="G9" s="33"/>
      <c r="H9" s="33"/>
      <c r="I9" s="33"/>
      <c r="J9" s="33"/>
      <c r="K9" s="34"/>
      <c r="L9" s="33"/>
      <c r="M9" s="33"/>
      <c r="N9" s="33"/>
      <c r="O9" s="33"/>
      <c r="P9" s="33"/>
      <c r="Q9" s="33"/>
    </row>
    <row r="10" spans="1:17" ht="13.5" customHeight="1">
      <c r="A10" s="28" t="str">
        <f>'Table 2'!A16</f>
        <v>1951-52</v>
      </c>
      <c r="B10" s="61">
        <v>5234</v>
      </c>
      <c r="C10" s="62">
        <f>0.1*B10/'Table 2'!C16</f>
        <v>0.22766420182688124</v>
      </c>
      <c r="D10" s="28"/>
      <c r="E10" s="33"/>
      <c r="F10" s="33"/>
      <c r="G10" s="33"/>
      <c r="H10" s="33"/>
      <c r="I10" s="33"/>
      <c r="J10" s="33"/>
      <c r="K10" s="34"/>
      <c r="L10" s="33"/>
      <c r="M10" s="33"/>
      <c r="N10" s="33"/>
      <c r="O10" s="33"/>
      <c r="P10" s="33"/>
      <c r="Q10" s="33"/>
    </row>
    <row r="11" spans="1:17" ht="13.5" customHeight="1">
      <c r="A11" s="28" t="str">
        <f>'Table 2'!A17</f>
        <v>1953-54</v>
      </c>
      <c r="B11" s="61">
        <v>6427</v>
      </c>
      <c r="C11" s="62">
        <f>0.1*B11/'Table 2'!C17</f>
        <v>0.27360578969774374</v>
      </c>
      <c r="D11" s="28"/>
      <c r="E11" s="33"/>
      <c r="F11" s="33"/>
      <c r="G11" s="33"/>
      <c r="H11" s="33"/>
      <c r="I11" s="33"/>
      <c r="J11" s="33"/>
      <c r="K11" s="34"/>
      <c r="L11" s="33"/>
      <c r="M11" s="33"/>
      <c r="N11" s="33"/>
      <c r="O11" s="33"/>
      <c r="P11" s="33"/>
      <c r="Q11" s="33"/>
    </row>
    <row r="12" spans="1:17" ht="13.5" customHeight="1">
      <c r="A12" s="28" t="str">
        <f>'Table 2'!A18</f>
        <v>1955-56</v>
      </c>
      <c r="B12" s="61">
        <v>6964</v>
      </c>
      <c r="C12" s="62">
        <f>0.1*B12/'Table 2'!C18</f>
        <v>0.29028761984160073</v>
      </c>
      <c r="D12" s="28"/>
      <c r="E12" s="33"/>
      <c r="F12" s="33"/>
      <c r="G12" s="33"/>
      <c r="H12" s="33"/>
      <c r="I12" s="33"/>
      <c r="J12" s="33"/>
      <c r="K12" s="34"/>
      <c r="L12" s="33"/>
      <c r="M12" s="33"/>
      <c r="N12" s="33"/>
      <c r="O12" s="33"/>
      <c r="P12" s="33"/>
      <c r="Q12" s="33"/>
    </row>
    <row r="13" spans="1:17" ht="14.25" customHeight="1">
      <c r="A13" s="28" t="str">
        <f>'Table 2'!A19</f>
        <v>1957-58</v>
      </c>
      <c r="B13" s="61">
        <v>8187</v>
      </c>
      <c r="C13" s="62">
        <f>0.1*B13/'Table 2'!C19</f>
        <v>0.33429971416904863</v>
      </c>
      <c r="D13" s="26"/>
      <c r="E13" s="33">
        <f>'results-matlab'!AP16</f>
        <v>2.34</v>
      </c>
      <c r="F13" s="33">
        <f>'results-matlab'!AQ16</f>
        <v>3.01</v>
      </c>
      <c r="G13" s="33">
        <f>'results-matlab'!AR16</f>
        <v>4.61</v>
      </c>
      <c r="H13" s="33">
        <f>'results-matlab'!AS16</f>
        <v>5.26</v>
      </c>
      <c r="I13" s="33">
        <f>'results-matlab'!AT16</f>
        <v>6.41</v>
      </c>
      <c r="J13" s="33">
        <f>'results-matlab'!AU16</f>
        <v>8.11</v>
      </c>
      <c r="L13" s="33">
        <f>'results-matlab'!AW16</f>
        <v>0.64</v>
      </c>
      <c r="M13" s="33">
        <f>'results-matlab'!AX16</f>
        <v>1.54</v>
      </c>
      <c r="N13" s="33">
        <f>'results-matlab'!AY16</f>
        <v>2.93</v>
      </c>
      <c r="O13" s="33">
        <f>'results-matlab'!AZ16</f>
        <v>4.27</v>
      </c>
      <c r="P13" s="33">
        <f>'results-matlab'!BA16</f>
        <v>5.64</v>
      </c>
      <c r="Q13" s="33">
        <f aca="true" t="shared" si="0" ref="Q13:Q30">J13</f>
        <v>8.11</v>
      </c>
    </row>
    <row r="14" spans="1:17" ht="13.5" customHeight="1">
      <c r="A14" s="28" t="str">
        <f>'Table 2'!A20</f>
        <v>1959-60</v>
      </c>
      <c r="B14" s="61">
        <v>10231</v>
      </c>
      <c r="C14" s="62">
        <f>0.1*B14/'Table 2'!C20</f>
        <v>0.40940376150460184</v>
      </c>
      <c r="D14" s="26"/>
      <c r="E14" s="33">
        <f>'results-matlab'!AP17</f>
        <v>2.42</v>
      </c>
      <c r="F14" s="33">
        <f>'results-matlab'!AQ17</f>
        <v>3.08</v>
      </c>
      <c r="G14" s="33">
        <f>'results-matlab'!AR17</f>
        <v>4.7</v>
      </c>
      <c r="H14" s="33">
        <f>'results-matlab'!AS17</f>
        <v>5.23</v>
      </c>
      <c r="I14" s="33">
        <f>'results-matlab'!AT17</f>
        <v>6.52</v>
      </c>
      <c r="J14" s="33">
        <f>'results-matlab'!AU17</f>
        <v>9.65</v>
      </c>
      <c r="L14" s="33">
        <f>'results-matlab'!AW17</f>
        <v>0.69</v>
      </c>
      <c r="M14" s="33">
        <f>'results-matlab'!AX17</f>
        <v>1.56</v>
      </c>
      <c r="N14" s="33">
        <f>'results-matlab'!AY17</f>
        <v>3.31</v>
      </c>
      <c r="O14" s="33">
        <f>'results-matlab'!AZ17</f>
        <v>4.1</v>
      </c>
      <c r="P14" s="33">
        <f>'results-matlab'!BA17</f>
        <v>5.11</v>
      </c>
      <c r="Q14" s="33">
        <f t="shared" si="0"/>
        <v>9.65</v>
      </c>
    </row>
    <row r="15" spans="1:17" ht="13.5" customHeight="1">
      <c r="A15" s="28" t="str">
        <f>'Table 2'!A21</f>
        <v>1961-62</v>
      </c>
      <c r="B15" s="61">
        <v>13235</v>
      </c>
      <c r="C15" s="62">
        <f>0.1*B15/'Table 2'!C21</f>
        <v>0.516185647425897</v>
      </c>
      <c r="D15" s="26"/>
      <c r="E15" s="33">
        <f>'results-matlab'!AP18</f>
        <v>2.54</v>
      </c>
      <c r="F15" s="33">
        <f>'results-matlab'!AQ18</f>
        <v>3.18</v>
      </c>
      <c r="G15" s="33">
        <f>'results-matlab'!AR18</f>
        <v>4.61</v>
      </c>
      <c r="H15" s="33">
        <f>'results-matlab'!AS18</f>
        <v>4.97</v>
      </c>
      <c r="I15" s="33">
        <f>'results-matlab'!AT18</f>
        <v>5.79</v>
      </c>
      <c r="J15" s="33">
        <f>'results-matlab'!AU18</f>
        <v>8.06</v>
      </c>
      <c r="L15" s="33">
        <f>'results-matlab'!AW18</f>
        <v>0.8</v>
      </c>
      <c r="M15" s="33">
        <f>'results-matlab'!AX18</f>
        <v>1.81</v>
      </c>
      <c r="N15" s="33">
        <f>'results-matlab'!AY18</f>
        <v>3.65</v>
      </c>
      <c r="O15" s="33">
        <f>'results-matlab'!AZ18</f>
        <v>4.26</v>
      </c>
      <c r="P15" s="33">
        <f>'results-matlab'!BA18</f>
        <v>4.85</v>
      </c>
      <c r="Q15" s="33">
        <f t="shared" si="0"/>
        <v>8.06</v>
      </c>
    </row>
    <row r="16" spans="1:17" ht="13.5" customHeight="1">
      <c r="A16" s="28" t="str">
        <f>'Table 2'!A22</f>
        <v>1963-64</v>
      </c>
      <c r="B16" s="61">
        <v>15569</v>
      </c>
      <c r="C16" s="62">
        <f>0.1*B16/'Table 2'!C22</f>
        <v>0.5910782080485953</v>
      </c>
      <c r="D16" s="26"/>
      <c r="E16" s="33">
        <f>'results-matlab'!AP19</f>
        <v>2.91</v>
      </c>
      <c r="F16" s="33">
        <f>'results-matlab'!AQ19</f>
        <v>3.61</v>
      </c>
      <c r="G16" s="33">
        <f>'results-matlab'!AR19</f>
        <v>5.21</v>
      </c>
      <c r="H16" s="33">
        <f>'results-matlab'!AS19</f>
        <v>5.54</v>
      </c>
      <c r="I16" s="33">
        <f>'results-matlab'!AT19</f>
        <v>6.63</v>
      </c>
      <c r="J16" s="33">
        <f>'results-matlab'!AU19</f>
        <v>9.38</v>
      </c>
      <c r="L16" s="33">
        <f>'results-matlab'!AW19</f>
        <v>0.98</v>
      </c>
      <c r="M16" s="33">
        <f>'results-matlab'!AX19</f>
        <v>2.06</v>
      </c>
      <c r="N16" s="33">
        <f>'results-matlab'!AY19</f>
        <v>4.33</v>
      </c>
      <c r="O16" s="33">
        <f>'results-matlab'!AZ19</f>
        <v>4.59</v>
      </c>
      <c r="P16" s="33">
        <f>'results-matlab'!BA19</f>
        <v>5.4</v>
      </c>
      <c r="Q16" s="33">
        <f>J16</f>
        <v>9.38</v>
      </c>
    </row>
    <row r="17" spans="1:17" ht="13.5" customHeight="1">
      <c r="A17" s="28" t="str">
        <f>'Table 2'!A23</f>
        <v>1965-66</v>
      </c>
      <c r="B17" s="61">
        <v>20722</v>
      </c>
      <c r="C17" s="62">
        <f>0.1*B17/'Table 2'!C23</f>
        <v>0.7660628465804068</v>
      </c>
      <c r="D17" s="26"/>
      <c r="E17" s="33">
        <f>'results-matlab'!AP20</f>
        <v>3.28</v>
      </c>
      <c r="F17" s="33">
        <f>'results-matlab'!AQ20</f>
        <v>4.08</v>
      </c>
      <c r="G17" s="33">
        <f>'results-matlab'!AR20</f>
        <v>5.93</v>
      </c>
      <c r="H17" s="33">
        <f>'results-matlab'!AS20</f>
        <v>6.36</v>
      </c>
      <c r="I17" s="33">
        <f>'results-matlab'!AT20</f>
        <v>7.66</v>
      </c>
      <c r="J17" s="33">
        <f>'results-matlab'!AU20</f>
        <v>8.85</v>
      </c>
      <c r="L17" s="33">
        <f>'results-matlab'!AW20</f>
        <v>1.14</v>
      </c>
      <c r="M17" s="33">
        <f>'results-matlab'!AX20</f>
        <v>2.34</v>
      </c>
      <c r="N17" s="33">
        <f>'results-matlab'!AY20</f>
        <v>4.81</v>
      </c>
      <c r="O17" s="33">
        <f>'results-matlab'!AZ20</f>
        <v>5.25</v>
      </c>
      <c r="P17" s="33">
        <f>'results-matlab'!BA20</f>
        <v>7.15</v>
      </c>
      <c r="Q17" s="33">
        <f t="shared" si="0"/>
        <v>8.85</v>
      </c>
    </row>
    <row r="18" spans="1:17" ht="13.5" customHeight="1">
      <c r="A18" s="28" t="str">
        <f>'Table 2'!A24</f>
        <v>1967-68</v>
      </c>
      <c r="B18" s="61">
        <v>25630</v>
      </c>
      <c r="C18" s="62">
        <f>0.1*B18/'Table 2'!C24</f>
        <v>0.9236036036036036</v>
      </c>
      <c r="D18" s="26"/>
      <c r="E18" s="33">
        <f>'results-matlab'!AP21</f>
        <v>3.73</v>
      </c>
      <c r="F18" s="33">
        <f>'results-matlab'!AQ21</f>
        <v>4.56</v>
      </c>
      <c r="G18" s="33">
        <f>'results-matlab'!AR21</f>
        <v>6.28</v>
      </c>
      <c r="H18" s="33">
        <f>'results-matlab'!AS21</f>
        <v>6.6</v>
      </c>
      <c r="I18" s="33">
        <f>'results-matlab'!AT21</f>
        <v>8.3</v>
      </c>
      <c r="J18" s="33">
        <f>'results-matlab'!AU21</f>
        <v>11.5</v>
      </c>
      <c r="L18" s="33">
        <f>'results-matlab'!AW21</f>
        <v>1.55</v>
      </c>
      <c r="M18" s="33">
        <f>'results-matlab'!AX21</f>
        <v>2.95</v>
      </c>
      <c r="N18" s="33">
        <f>'results-matlab'!AY21</f>
        <v>5.45</v>
      </c>
      <c r="O18" s="33">
        <f>'results-matlab'!AZ21</f>
        <v>5.14</v>
      </c>
      <c r="P18" s="33">
        <f>'results-matlab'!BA21</f>
        <v>6.91</v>
      </c>
      <c r="Q18" s="33">
        <f t="shared" si="0"/>
        <v>11.5</v>
      </c>
    </row>
    <row r="19" spans="1:17" ht="13.5" customHeight="1">
      <c r="A19" s="28" t="str">
        <f>'Table 2'!A25</f>
        <v>1969-70</v>
      </c>
      <c r="B19" s="61">
        <v>33679</v>
      </c>
      <c r="C19" s="62">
        <f>0.1*B19/'Table 2'!C25</f>
        <v>1.1833801827125792</v>
      </c>
      <c r="D19" s="26"/>
      <c r="E19" s="33">
        <f>'results-matlab'!AP22</f>
        <v>4.44</v>
      </c>
      <c r="F19" s="33">
        <f>'results-matlab'!AQ22</f>
        <v>5.43</v>
      </c>
      <c r="G19" s="33">
        <f>'results-matlab'!AR22</f>
        <v>7.47</v>
      </c>
      <c r="H19" s="33">
        <f>'results-matlab'!AS22</f>
        <v>8.08</v>
      </c>
      <c r="I19" s="33">
        <f>'results-matlab'!AT22</f>
        <v>10.32</v>
      </c>
      <c r="J19" s="33">
        <f>'results-matlab'!AU22</f>
        <v>12.78</v>
      </c>
      <c r="L19" s="33">
        <f>'results-matlab'!AW22</f>
        <v>1.86</v>
      </c>
      <c r="M19" s="33">
        <f>'results-matlab'!AX22</f>
        <v>3.54</v>
      </c>
      <c r="N19" s="33">
        <f>'results-matlab'!AY22</f>
        <v>5.88</v>
      </c>
      <c r="O19" s="33">
        <f>'results-matlab'!AZ22</f>
        <v>6.13</v>
      </c>
      <c r="P19" s="33">
        <f>'results-matlab'!BA22</f>
        <v>9.2</v>
      </c>
      <c r="Q19" s="33">
        <f t="shared" si="0"/>
        <v>12.78</v>
      </c>
    </row>
    <row r="20" spans="1:17" ht="13.5" customHeight="1">
      <c r="A20" s="28" t="str">
        <f>'Table 2'!A26</f>
        <v>1971-72</v>
      </c>
      <c r="B20" s="61">
        <v>44359</v>
      </c>
      <c r="C20" s="62">
        <f>0.1*B20/'Table 2'!C26</f>
        <v>1.5280399586634519</v>
      </c>
      <c r="D20" s="26"/>
      <c r="E20" s="33">
        <f>'results-matlab'!AP23</f>
        <v>4.85</v>
      </c>
      <c r="F20" s="33">
        <f>'results-matlab'!AQ23</f>
        <v>5.94</v>
      </c>
      <c r="G20" s="33">
        <f>'results-matlab'!AR23</f>
        <v>8.13</v>
      </c>
      <c r="H20" s="33">
        <f>'results-matlab'!AS23</f>
        <v>8.94</v>
      </c>
      <c r="I20" s="33">
        <f>'results-matlab'!AT23</f>
        <v>11.95</v>
      </c>
      <c r="J20" s="33">
        <f>'results-matlab'!AU23</f>
        <v>14.19</v>
      </c>
      <c r="L20" s="33">
        <f>'results-matlab'!AW23</f>
        <v>2.2</v>
      </c>
      <c r="M20" s="62">
        <f>'results-matlab'!AX23</f>
        <v>4</v>
      </c>
      <c r="N20" s="33">
        <f>'results-matlab'!AY23</f>
        <v>6.04</v>
      </c>
      <c r="O20" s="33">
        <f>'results-matlab'!AZ23</f>
        <v>6.32</v>
      </c>
      <c r="P20" s="33">
        <f>'results-matlab'!BA23</f>
        <v>10.92</v>
      </c>
      <c r="Q20" s="33">
        <f t="shared" si="0"/>
        <v>14.19</v>
      </c>
    </row>
    <row r="21" spans="1:17" ht="13.5" customHeight="1">
      <c r="A21" s="28" t="str">
        <f>'Table 2'!A27</f>
        <v>1973-74</v>
      </c>
      <c r="B21" s="61">
        <v>55235</v>
      </c>
      <c r="C21" s="62">
        <f>0.1*B21/'Table 2'!C27</f>
        <v>1.868572395128552</v>
      </c>
      <c r="D21" s="26"/>
      <c r="E21" s="33">
        <f>'results-matlab'!AP24</f>
        <v>5.23</v>
      </c>
      <c r="F21" s="33">
        <f>'results-matlab'!AQ24</f>
        <v>6.49</v>
      </c>
      <c r="G21" s="33">
        <f>'results-matlab'!AR24</f>
        <v>9.21</v>
      </c>
      <c r="H21" s="33">
        <f>'results-matlab'!AS24</f>
        <v>10.28</v>
      </c>
      <c r="I21" s="33">
        <f>'results-matlab'!AT24</f>
        <v>13.25</v>
      </c>
      <c r="J21" s="33">
        <f>'results-matlab'!AU24</f>
        <v>15.64</v>
      </c>
      <c r="L21" s="33">
        <f>'results-matlab'!AW24</f>
        <v>2.36</v>
      </c>
      <c r="M21" s="33">
        <f>'results-matlab'!AX24</f>
        <v>4.23</v>
      </c>
      <c r="N21" s="33">
        <f>'results-matlab'!AY24</f>
        <v>6.54</v>
      </c>
      <c r="O21" s="33">
        <f>'results-matlab'!AZ24</f>
        <v>7.76</v>
      </c>
      <c r="P21" s="33">
        <f>'results-matlab'!BA24</f>
        <v>12.09</v>
      </c>
      <c r="Q21" s="33">
        <f t="shared" si="0"/>
        <v>15.64</v>
      </c>
    </row>
    <row r="22" spans="1:17" ht="13.5" customHeight="1">
      <c r="A22" s="28" t="str">
        <f>'Table 2'!A28</f>
        <v>1975-76</v>
      </c>
      <c r="B22" s="61">
        <v>64950</v>
      </c>
      <c r="C22" s="62">
        <f>0.1*B22/'Table 2'!C28</f>
        <v>2.159242021276596</v>
      </c>
      <c r="D22" s="26"/>
      <c r="E22" s="33">
        <f>'results-matlab'!AP25</f>
        <v>5.4</v>
      </c>
      <c r="F22" s="33">
        <f>'results-matlab'!AQ25</f>
        <v>6.86</v>
      </c>
      <c r="G22" s="33">
        <f>'results-matlab'!AR25</f>
        <v>10.19</v>
      </c>
      <c r="H22" s="33">
        <f>'results-matlab'!AS25</f>
        <v>11.41</v>
      </c>
      <c r="I22" s="33">
        <f>'results-matlab'!AT25</f>
        <v>15.15</v>
      </c>
      <c r="J22" s="33">
        <f>'results-matlab'!AU25</f>
        <v>20.38</v>
      </c>
      <c r="L22" s="33">
        <f>'results-matlab'!AW25</f>
        <v>2.36</v>
      </c>
      <c r="M22" s="33">
        <f>'results-matlab'!AX25</f>
        <v>4.36</v>
      </c>
      <c r="N22" s="33">
        <f>'results-matlab'!AY25</f>
        <v>7.35</v>
      </c>
      <c r="O22" s="33">
        <f>'results-matlab'!AZ25</f>
        <v>8.52</v>
      </c>
      <c r="P22" s="33">
        <f>'results-matlab'!BA25</f>
        <v>12.81</v>
      </c>
      <c r="Q22" s="33">
        <f t="shared" si="0"/>
        <v>20.38</v>
      </c>
    </row>
    <row r="23" spans="1:17" ht="13.5" customHeight="1">
      <c r="A23" s="28" t="str">
        <f>'Table 2'!A29</f>
        <v>1977-78</v>
      </c>
      <c r="B23" s="61">
        <v>70449</v>
      </c>
      <c r="C23" s="62">
        <f>0.1*B23/'Table 2'!C29</f>
        <v>2.301502776870304</v>
      </c>
      <c r="D23" s="26"/>
      <c r="E23" s="33">
        <f>'results-matlab'!AP26</f>
        <v>5.18</v>
      </c>
      <c r="F23" s="33">
        <f>'results-matlab'!AQ26</f>
        <v>6.59</v>
      </c>
      <c r="G23" s="33">
        <f>'results-matlab'!AR26</f>
        <v>9.85</v>
      </c>
      <c r="H23" s="33">
        <f>'results-matlab'!AS26</f>
        <v>11.1</v>
      </c>
      <c r="I23" s="33">
        <f>'results-matlab'!AT26</f>
        <v>14.51</v>
      </c>
      <c r="J23" s="33">
        <f>'results-matlab'!AU26</f>
        <v>19.52</v>
      </c>
      <c r="L23" s="33">
        <f>'results-matlab'!AW26</f>
        <v>2.29</v>
      </c>
      <c r="M23" s="33">
        <f>'results-matlab'!AX26</f>
        <v>4.21</v>
      </c>
      <c r="N23" s="33">
        <f>'results-matlab'!AY26</f>
        <v>7.01</v>
      </c>
      <c r="O23" s="33">
        <f>'results-matlab'!AZ26</f>
        <v>8.49</v>
      </c>
      <c r="P23" s="33">
        <f>'results-matlab'!BA26</f>
        <v>12.28</v>
      </c>
      <c r="Q23" s="33">
        <f t="shared" si="0"/>
        <v>19.52</v>
      </c>
    </row>
    <row r="24" spans="1:17" ht="13.5" customHeight="1">
      <c r="A24" s="28" t="str">
        <f>'Table 2'!A30</f>
        <v>1979-80</v>
      </c>
      <c r="B24" s="61">
        <v>81731</v>
      </c>
      <c r="C24" s="62">
        <f>0.1*B24/'Table 2'!C30</f>
        <v>2.6246307000642264</v>
      </c>
      <c r="D24" s="26"/>
      <c r="E24" s="33">
        <f>'results-matlab'!AP27</f>
        <v>5.57</v>
      </c>
      <c r="F24" s="33">
        <f>'results-matlab'!AQ27</f>
        <v>7.08</v>
      </c>
      <c r="G24" s="33">
        <f>'results-matlab'!AR27</f>
        <v>10.58</v>
      </c>
      <c r="H24" s="33">
        <f>'results-matlab'!AS27</f>
        <v>12.08</v>
      </c>
      <c r="I24" s="33">
        <f>'results-matlab'!AT27</f>
        <v>16.42</v>
      </c>
      <c r="J24" s="33">
        <f>'results-matlab'!AU27</f>
        <v>22.03</v>
      </c>
      <c r="L24" s="33">
        <f>'results-matlab'!AW27</f>
        <v>2.49</v>
      </c>
      <c r="M24" s="33">
        <f>'results-matlab'!AX27</f>
        <v>4.56</v>
      </c>
      <c r="N24" s="33">
        <f>'results-matlab'!AY27</f>
        <v>7.2</v>
      </c>
      <c r="O24" s="33">
        <f>'results-matlab'!AZ27</f>
        <v>8.79</v>
      </c>
      <c r="P24" s="33">
        <f>'results-matlab'!BA27</f>
        <v>13.98</v>
      </c>
      <c r="Q24" s="33">
        <f t="shared" si="0"/>
        <v>22.03</v>
      </c>
    </row>
    <row r="25" spans="1:17" ht="13.5" customHeight="1">
      <c r="A25" s="28" t="str">
        <f>'Table 2'!A31</f>
        <v>1981-82</v>
      </c>
      <c r="B25" s="61">
        <v>94279</v>
      </c>
      <c r="C25" s="62">
        <f>0.1*B25/'Table 2'!C31</f>
        <v>2.9397879638291236</v>
      </c>
      <c r="D25" s="26"/>
      <c r="E25" s="33">
        <f>'results-matlab'!AP28</f>
        <v>5.86</v>
      </c>
      <c r="F25" s="33">
        <f>'results-matlab'!AQ28</f>
        <v>7.5</v>
      </c>
      <c r="G25" s="33">
        <f>'results-matlab'!AR28</f>
        <v>11.18</v>
      </c>
      <c r="H25" s="33">
        <f>'results-matlab'!AS28</f>
        <v>12.69</v>
      </c>
      <c r="I25" s="33">
        <f>'results-matlab'!AT28</f>
        <v>16.58</v>
      </c>
      <c r="J25" s="33">
        <f>'results-matlab'!AU28</f>
        <v>19.8</v>
      </c>
      <c r="L25" s="33">
        <f>'results-matlab'!AW28</f>
        <v>2.53</v>
      </c>
      <c r="M25" s="33">
        <f>'results-matlab'!AX28</f>
        <v>4.84</v>
      </c>
      <c r="N25" s="33">
        <f>'results-matlab'!AY28</f>
        <v>7.72</v>
      </c>
      <c r="O25" s="33">
        <f>'results-matlab'!AZ28</f>
        <v>9.62</v>
      </c>
      <c r="P25" s="33">
        <f>'results-matlab'!BA28</f>
        <v>15.04</v>
      </c>
      <c r="Q25" s="33">
        <f t="shared" si="0"/>
        <v>19.8</v>
      </c>
    </row>
    <row r="26" spans="1:17" ht="13.5" customHeight="1">
      <c r="A26" s="28" t="str">
        <f>'Table 2'!A32</f>
        <v>1983-84</v>
      </c>
      <c r="B26" s="61">
        <v>94615</v>
      </c>
      <c r="C26" s="62">
        <f>0.1*B26/'Table 2'!C32</f>
        <v>2.8541478129713425</v>
      </c>
      <c r="D26" s="26"/>
      <c r="E26" s="33">
        <f>'results-matlab'!AP29</f>
        <v>5.56</v>
      </c>
      <c r="F26" s="33">
        <f>'results-matlab'!AQ29</f>
        <v>7.08</v>
      </c>
      <c r="G26" s="33">
        <f>'results-matlab'!AR29</f>
        <v>10.89</v>
      </c>
      <c r="H26" s="33">
        <f>'results-matlab'!AS29</f>
        <v>12.55</v>
      </c>
      <c r="I26" s="33">
        <f>'results-matlab'!AT29</f>
        <v>16.46</v>
      </c>
      <c r="J26" s="33">
        <f>'results-matlab'!AU29</f>
        <v>20.1</v>
      </c>
      <c r="L26" s="33">
        <f>'results-matlab'!AW29</f>
        <v>2.48</v>
      </c>
      <c r="M26" s="33">
        <f>'results-matlab'!AX29</f>
        <v>4.33</v>
      </c>
      <c r="N26" s="33">
        <f>'results-matlab'!AY29</f>
        <v>7.06</v>
      </c>
      <c r="O26" s="33">
        <f>'results-matlab'!AZ29</f>
        <v>9.38</v>
      </c>
      <c r="P26" s="33">
        <f>'results-matlab'!BA29</f>
        <v>14.69</v>
      </c>
      <c r="Q26" s="33">
        <f t="shared" si="0"/>
        <v>20.1</v>
      </c>
    </row>
    <row r="27" spans="1:17" ht="13.5" customHeight="1">
      <c r="A27" s="28" t="str">
        <f>'Table 2'!A33</f>
        <v>1985-86</v>
      </c>
      <c r="B27" s="61">
        <v>93517</v>
      </c>
      <c r="C27" s="62">
        <f>0.1*B27/'Table 2'!C33</f>
        <v>2.73281706604325</v>
      </c>
      <c r="D27" s="26"/>
      <c r="E27" s="33">
        <f>'results-matlab'!AP30</f>
        <v>5.89</v>
      </c>
      <c r="F27" s="33">
        <f>'results-matlab'!AQ30</f>
        <v>7.48</v>
      </c>
      <c r="G27" s="33">
        <f>'results-matlab'!AR30</f>
        <v>11.45</v>
      </c>
      <c r="H27" s="33">
        <f>'results-matlab'!AS30</f>
        <v>13.21</v>
      </c>
      <c r="I27" s="33">
        <f>'results-matlab'!AT30</f>
        <v>17.13</v>
      </c>
      <c r="J27" s="33">
        <f>'results-matlab'!AU30</f>
        <v>19.9</v>
      </c>
      <c r="L27" s="33">
        <f>'results-matlab'!AW30</f>
        <v>2.51</v>
      </c>
      <c r="M27" s="33">
        <f>'results-matlab'!AX30</f>
        <v>4.38</v>
      </c>
      <c r="N27" s="33">
        <f>'results-matlab'!AY30</f>
        <v>7.01</v>
      </c>
      <c r="O27" s="33">
        <f>'results-matlab'!AZ30</f>
        <v>9.48</v>
      </c>
      <c r="P27" s="33">
        <f>'results-matlab'!BA30</f>
        <v>15.31</v>
      </c>
      <c r="Q27" s="33">
        <f t="shared" si="0"/>
        <v>19.9</v>
      </c>
    </row>
    <row r="28" spans="1:17" ht="13.5" customHeight="1">
      <c r="A28" s="28" t="str">
        <f>'Table 2'!A34</f>
        <v>1987-88</v>
      </c>
      <c r="B28" s="61">
        <v>71160</v>
      </c>
      <c r="C28" s="62">
        <f>0.1*B28/'Table 2'!C34</f>
        <v>2.0158640226628894</v>
      </c>
      <c r="D28" s="26"/>
      <c r="E28" s="33">
        <f>'results-matlab'!AP31</f>
        <v>4.1</v>
      </c>
      <c r="F28" s="33">
        <f>'results-matlab'!AQ31</f>
        <v>5.33</v>
      </c>
      <c r="G28" s="33">
        <f>'results-matlab'!AR31</f>
        <v>8.46</v>
      </c>
      <c r="H28" s="33">
        <f>'results-matlab'!AS31</f>
        <v>9.84</v>
      </c>
      <c r="I28" s="33">
        <f>'results-matlab'!AT31</f>
        <v>12.86</v>
      </c>
      <c r="J28" s="33">
        <f>'results-matlab'!AU31</f>
        <v>14.41</v>
      </c>
      <c r="L28" s="33">
        <f>'results-matlab'!AW31</f>
        <v>1.49</v>
      </c>
      <c r="M28" s="33">
        <f>'results-matlab'!AX31</f>
        <v>2.94</v>
      </c>
      <c r="N28" s="33">
        <f>'results-matlab'!AY31</f>
        <v>5.14</v>
      </c>
      <c r="O28" s="33">
        <f>'results-matlab'!AZ31</f>
        <v>7.28</v>
      </c>
      <c r="P28" s="33">
        <f>'results-matlab'!BA31</f>
        <v>12.1</v>
      </c>
      <c r="Q28" s="33">
        <f t="shared" si="0"/>
        <v>14.41</v>
      </c>
    </row>
    <row r="29" spans="1:17" ht="13.5" customHeight="1">
      <c r="A29" s="28" t="str">
        <f>'Table 2'!A35</f>
        <v>1989-90</v>
      </c>
      <c r="B29" s="61">
        <v>81983</v>
      </c>
      <c r="C29" s="62">
        <f>0.1*B29/'Table 2'!C35</f>
        <v>2.2541380258454775</v>
      </c>
      <c r="D29" s="26"/>
      <c r="E29" s="33">
        <f>'results-matlab'!AP32</f>
        <v>5.99</v>
      </c>
      <c r="F29" s="33">
        <f>'results-matlab'!AQ32</f>
        <v>7.69</v>
      </c>
      <c r="G29" s="33">
        <f>'results-matlab'!AR32</f>
        <v>11.75</v>
      </c>
      <c r="H29" s="33">
        <f>'results-matlab'!AS32</f>
        <v>13.48</v>
      </c>
      <c r="I29" s="33">
        <f>'results-matlab'!AT32</f>
        <v>16.9</v>
      </c>
      <c r="J29" s="33">
        <f>'results-matlab'!AU32</f>
        <v>18.39</v>
      </c>
      <c r="L29" s="33">
        <f>'results-matlab'!AW32</f>
        <v>2.36</v>
      </c>
      <c r="M29" s="33">
        <f>'results-matlab'!AX32</f>
        <v>4.5</v>
      </c>
      <c r="N29" s="33">
        <f>'results-matlab'!AY32</f>
        <v>7.41</v>
      </c>
      <c r="O29" s="33">
        <f>'results-matlab'!AZ32</f>
        <v>10.34</v>
      </c>
      <c r="P29" s="33">
        <f>'results-matlab'!BA32</f>
        <v>16.05</v>
      </c>
      <c r="Q29" s="33">
        <f t="shared" si="0"/>
        <v>18.39</v>
      </c>
    </row>
    <row r="30" spans="1:17" ht="13.5" customHeight="1">
      <c r="A30" s="28" t="str">
        <f>'Table 2'!A36</f>
        <v>1991-92</v>
      </c>
      <c r="B30" s="61">
        <v>88072</v>
      </c>
      <c r="C30" s="62">
        <f>0.1*B30/'Table 2'!C36</f>
        <v>2.3835453315290938</v>
      </c>
      <c r="D30" s="26"/>
      <c r="E30" s="33">
        <f>'results-matlab'!AP33</f>
        <v>6.35</v>
      </c>
      <c r="F30" s="33">
        <f>'results-matlab'!AQ33</f>
        <v>8.18</v>
      </c>
      <c r="G30" s="33">
        <f>'results-matlab'!AR33</f>
        <v>12.35</v>
      </c>
      <c r="H30" s="33">
        <f>'results-matlab'!AS33</f>
        <v>14.11</v>
      </c>
      <c r="I30" s="33">
        <f>'results-matlab'!AT33</f>
        <v>18.06</v>
      </c>
      <c r="J30" s="33">
        <f>'results-matlab'!AU33</f>
        <v>20.07</v>
      </c>
      <c r="L30" s="33">
        <f>'results-matlab'!AW33</f>
        <v>2.61</v>
      </c>
      <c r="M30" s="33">
        <f>'results-matlab'!AX33</f>
        <v>5.07</v>
      </c>
      <c r="N30" s="33">
        <f>'results-matlab'!AY33</f>
        <v>8.08</v>
      </c>
      <c r="O30" s="33">
        <f>'results-matlab'!AZ33</f>
        <v>10.63</v>
      </c>
      <c r="P30" s="33">
        <f>'results-matlab'!BA33</f>
        <v>16.98</v>
      </c>
      <c r="Q30" s="33">
        <f t="shared" si="0"/>
        <v>20.07</v>
      </c>
    </row>
    <row r="31" spans="1:17" ht="13.5" customHeight="1">
      <c r="A31" s="28" t="str">
        <f>'Table 2'!A37</f>
        <v>1993-94</v>
      </c>
      <c r="B31" s="61"/>
      <c r="C31" s="62"/>
      <c r="D31" s="26"/>
      <c r="E31" s="33"/>
      <c r="F31" s="33"/>
      <c r="G31" s="33"/>
      <c r="H31" s="33"/>
      <c r="I31" s="33"/>
      <c r="J31" s="33"/>
      <c r="L31" s="33"/>
      <c r="M31" s="33"/>
      <c r="N31" s="33"/>
      <c r="O31" s="33"/>
      <c r="P31" s="33"/>
      <c r="Q31" s="33"/>
    </row>
    <row r="32" spans="1:17" ht="13.5" customHeight="1">
      <c r="A32" s="28" t="str">
        <f>'Table 2'!A38</f>
        <v>1995-96</v>
      </c>
      <c r="B32" s="61"/>
      <c r="C32" s="62"/>
      <c r="D32" s="26"/>
      <c r="E32" s="33"/>
      <c r="F32" s="33"/>
      <c r="G32" s="33"/>
      <c r="H32" s="33"/>
      <c r="I32" s="33"/>
      <c r="J32" s="33"/>
      <c r="L32" s="33"/>
      <c r="M32" s="33"/>
      <c r="N32" s="33"/>
      <c r="O32" s="33"/>
      <c r="P32" s="33"/>
      <c r="Q32" s="33"/>
    </row>
    <row r="33" spans="1:17" ht="13.5" customHeight="1">
      <c r="A33" s="25"/>
      <c r="B33" s="25"/>
      <c r="C33" s="25"/>
      <c r="D33" s="25"/>
      <c r="E33" s="25"/>
      <c r="F33" s="25"/>
      <c r="G33" s="25"/>
      <c r="H33" s="25"/>
      <c r="I33" s="25"/>
      <c r="J33" s="25"/>
      <c r="K33" s="25"/>
      <c r="L33" s="29"/>
      <c r="M33" s="29"/>
      <c r="N33" s="29"/>
      <c r="O33" s="29"/>
      <c r="P33" s="29"/>
      <c r="Q33" s="29"/>
    </row>
    <row r="34" spans="1:17" ht="13.5" customHeight="1">
      <c r="A34" s="18" t="s">
        <v>223</v>
      </c>
      <c r="L34" s="27"/>
      <c r="M34" s="27"/>
      <c r="N34" s="27"/>
      <c r="O34" s="27"/>
      <c r="P34" s="27"/>
      <c r="Q34" s="27"/>
    </row>
    <row r="35" spans="1:17" ht="13.5" customHeight="1">
      <c r="A35" s="18" t="s">
        <v>234</v>
      </c>
      <c r="L35" s="27"/>
      <c r="M35" s="27"/>
      <c r="N35" s="27"/>
      <c r="O35" s="27"/>
      <c r="P35" s="27"/>
      <c r="Q35" s="27"/>
    </row>
    <row r="36" spans="1:17" ht="13.5" customHeight="1">
      <c r="A36" s="18" t="s">
        <v>235</v>
      </c>
      <c r="L36" s="27"/>
      <c r="M36" s="27"/>
      <c r="N36" s="27"/>
      <c r="O36" s="27"/>
      <c r="P36" s="27"/>
      <c r="Q36" s="27"/>
    </row>
    <row r="37" spans="1:17" ht="13.5" customHeight="1">
      <c r="A37" s="18" t="s">
        <v>236</v>
      </c>
      <c r="L37" s="27"/>
      <c r="M37" s="27"/>
      <c r="N37" s="27"/>
      <c r="O37" s="27"/>
      <c r="P37" s="27"/>
      <c r="Q37" s="27"/>
    </row>
    <row r="38" spans="1:17" ht="13.5" customHeight="1">
      <c r="A38" s="18" t="s">
        <v>280</v>
      </c>
      <c r="L38" s="27"/>
      <c r="M38" s="27"/>
      <c r="N38" s="27"/>
      <c r="O38" s="27"/>
      <c r="P38" s="27"/>
      <c r="Q38" s="27"/>
    </row>
    <row r="39" spans="12:17" ht="13.5" customHeight="1">
      <c r="L39" s="27"/>
      <c r="M39" s="27"/>
      <c r="N39" s="27"/>
      <c r="O39" s="27"/>
      <c r="P39" s="27"/>
      <c r="Q39" s="27"/>
    </row>
    <row r="40" spans="1:17" ht="13.5" customHeight="1">
      <c r="A40" s="11"/>
      <c r="B40" s="11"/>
      <c r="C40" s="11"/>
      <c r="D40" s="11"/>
      <c r="L40" s="27"/>
      <c r="M40" s="27"/>
      <c r="N40" s="27"/>
      <c r="O40" s="27"/>
      <c r="P40" s="27"/>
      <c r="Q40" s="27"/>
    </row>
    <row r="41" spans="12:17" ht="13.5" customHeight="1">
      <c r="L41" s="27"/>
      <c r="M41" s="27"/>
      <c r="N41" s="27"/>
      <c r="O41" s="27"/>
      <c r="P41" s="27"/>
      <c r="Q41" s="27"/>
    </row>
    <row r="42" spans="12:17" ht="13.5" customHeight="1">
      <c r="L42" s="27"/>
      <c r="M42" s="27"/>
      <c r="N42" s="27"/>
      <c r="O42" s="27"/>
      <c r="P42" s="27"/>
      <c r="Q42" s="27"/>
    </row>
    <row r="43" spans="12:17" ht="13.5" customHeight="1">
      <c r="L43" s="27"/>
      <c r="M43" s="27"/>
      <c r="N43" s="27"/>
      <c r="O43" s="27"/>
      <c r="P43" s="27"/>
      <c r="Q43" s="27"/>
    </row>
    <row r="44" spans="12:17" ht="13.5" customHeight="1">
      <c r="L44" s="27"/>
      <c r="M44" s="27"/>
      <c r="N44" s="27"/>
      <c r="O44" s="27"/>
      <c r="P44" s="27"/>
      <c r="Q44" s="27"/>
    </row>
    <row r="45" spans="12:17" ht="13.5" customHeight="1">
      <c r="L45" s="27"/>
      <c r="M45" s="27"/>
      <c r="N45" s="27"/>
      <c r="O45" s="27"/>
      <c r="P45" s="27"/>
      <c r="Q45" s="27"/>
    </row>
    <row r="46" spans="12:17" ht="13.5" customHeight="1">
      <c r="L46" s="27"/>
      <c r="M46" s="27"/>
      <c r="N46" s="27"/>
      <c r="O46" s="27"/>
      <c r="P46" s="27"/>
      <c r="Q46" s="27"/>
    </row>
    <row r="47" spans="12:17" ht="13.5" customHeight="1">
      <c r="L47" s="27"/>
      <c r="M47" s="27"/>
      <c r="N47" s="27"/>
      <c r="O47" s="27"/>
      <c r="P47" s="27"/>
      <c r="Q47" s="27"/>
    </row>
    <row r="48" spans="12:17" ht="13.5" customHeight="1">
      <c r="L48" s="27"/>
      <c r="M48" s="27"/>
      <c r="N48" s="27"/>
      <c r="O48" s="27"/>
      <c r="P48" s="27"/>
      <c r="Q48" s="27"/>
    </row>
    <row r="49" spans="12:17" ht="13.5" customHeight="1">
      <c r="L49" s="27"/>
      <c r="M49" s="27"/>
      <c r="N49" s="27"/>
      <c r="O49" s="27"/>
      <c r="P49" s="27"/>
      <c r="Q49" s="27"/>
    </row>
    <row r="50" spans="12:17" ht="13.5" customHeight="1">
      <c r="L50" s="27"/>
      <c r="M50" s="27"/>
      <c r="N50" s="27"/>
      <c r="O50" s="27"/>
      <c r="P50" s="27"/>
      <c r="Q50" s="27"/>
    </row>
    <row r="51" spans="12:17" ht="13.5" customHeight="1">
      <c r="L51" s="27"/>
      <c r="M51" s="27"/>
      <c r="N51" s="27"/>
      <c r="O51" s="27"/>
      <c r="P51" s="27"/>
      <c r="Q51" s="27"/>
    </row>
    <row r="52" spans="12:17" ht="13.5" customHeight="1">
      <c r="L52" s="27"/>
      <c r="M52" s="27"/>
      <c r="N52" s="27"/>
      <c r="O52" s="27"/>
      <c r="P52" s="27"/>
      <c r="Q52" s="27"/>
    </row>
    <row r="53" spans="12:17" ht="13.5" customHeight="1">
      <c r="L53" s="27"/>
      <c r="M53" s="27"/>
      <c r="N53" s="27"/>
      <c r="O53" s="27"/>
      <c r="P53" s="27"/>
      <c r="Q53" s="27"/>
    </row>
    <row r="54" spans="12:17" ht="13.5" customHeight="1">
      <c r="L54" s="27"/>
      <c r="M54" s="27"/>
      <c r="N54" s="27"/>
      <c r="O54" s="27"/>
      <c r="P54" s="27"/>
      <c r="Q54" s="27"/>
    </row>
    <row r="55" spans="12:17" ht="13.5" customHeight="1">
      <c r="L55" s="27"/>
      <c r="M55" s="27"/>
      <c r="N55" s="27"/>
      <c r="O55" s="27"/>
      <c r="P55" s="27"/>
      <c r="Q55" s="27"/>
    </row>
    <row r="56" spans="12:17" ht="13.5" customHeight="1">
      <c r="L56" s="27"/>
      <c r="M56" s="27"/>
      <c r="N56" s="27"/>
      <c r="O56" s="27"/>
      <c r="P56" s="27"/>
      <c r="Q56" s="27"/>
    </row>
    <row r="57" spans="12:17" ht="13.5" customHeight="1">
      <c r="L57" s="27"/>
      <c r="M57" s="27"/>
      <c r="N57" s="27"/>
      <c r="O57" s="27"/>
      <c r="P57" s="27"/>
      <c r="Q57" s="27"/>
    </row>
    <row r="58" spans="12:17" ht="13.5" customHeight="1">
      <c r="L58" s="27"/>
      <c r="M58" s="27"/>
      <c r="N58" s="27"/>
      <c r="O58" s="27"/>
      <c r="P58" s="27"/>
      <c r="Q58" s="27"/>
    </row>
    <row r="59" spans="12:17" ht="13.5" customHeight="1">
      <c r="L59" s="27"/>
      <c r="M59" s="27"/>
      <c r="N59" s="27"/>
      <c r="O59" s="27"/>
      <c r="P59" s="27"/>
      <c r="Q59" s="27"/>
    </row>
    <row r="60" spans="12:17" ht="13.5" customHeight="1">
      <c r="L60" s="27"/>
      <c r="M60" s="27"/>
      <c r="N60" s="27"/>
      <c r="O60" s="27"/>
      <c r="P60" s="27"/>
      <c r="Q60" s="27"/>
    </row>
    <row r="61" spans="12:17" ht="13.5" customHeight="1">
      <c r="L61" s="27"/>
      <c r="M61" s="27"/>
      <c r="N61" s="27"/>
      <c r="O61" s="27"/>
      <c r="P61" s="27"/>
      <c r="Q61" s="27"/>
    </row>
    <row r="62" spans="12:17" ht="13.5" customHeight="1">
      <c r="L62" s="27"/>
      <c r="M62" s="27"/>
      <c r="N62" s="27"/>
      <c r="O62" s="27"/>
      <c r="P62" s="27"/>
      <c r="Q62" s="27"/>
    </row>
    <row r="63" spans="12:17" ht="13.5" customHeight="1">
      <c r="L63" s="27"/>
      <c r="M63" s="27"/>
      <c r="N63" s="27"/>
      <c r="O63" s="27"/>
      <c r="P63" s="27"/>
      <c r="Q63" s="27"/>
    </row>
    <row r="64" spans="12:17" ht="13.5" customHeight="1">
      <c r="L64" s="27"/>
      <c r="M64" s="27"/>
      <c r="N64" s="27"/>
      <c r="O64" s="27"/>
      <c r="P64" s="27"/>
      <c r="Q64" s="27"/>
    </row>
    <row r="65" spans="12:17" ht="13.5" customHeight="1">
      <c r="L65" s="27"/>
      <c r="M65" s="27"/>
      <c r="N65" s="27"/>
      <c r="O65" s="27"/>
      <c r="P65" s="27"/>
      <c r="Q65" s="27"/>
    </row>
    <row r="66" spans="12:17" ht="13.5" customHeight="1">
      <c r="L66" s="27"/>
      <c r="M66" s="27"/>
      <c r="N66" s="27"/>
      <c r="O66" s="27"/>
      <c r="P66" s="27"/>
      <c r="Q66" s="27"/>
    </row>
    <row r="67" spans="12:17" ht="13.5" customHeight="1">
      <c r="L67" s="27"/>
      <c r="M67" s="27"/>
      <c r="N67" s="27"/>
      <c r="O67" s="27"/>
      <c r="P67" s="27"/>
      <c r="Q67" s="27"/>
    </row>
    <row r="68" spans="12:17" ht="13.5" customHeight="1">
      <c r="L68" s="27"/>
      <c r="M68" s="27"/>
      <c r="N68" s="27"/>
      <c r="O68" s="27"/>
      <c r="P68" s="27"/>
      <c r="Q68" s="27"/>
    </row>
    <row r="69" spans="12:17" ht="13.5" customHeight="1">
      <c r="L69" s="27"/>
      <c r="M69" s="27"/>
      <c r="N69" s="27"/>
      <c r="O69" s="27"/>
      <c r="P69" s="27"/>
      <c r="Q69" s="27"/>
    </row>
    <row r="70" spans="12:17" ht="13.5" customHeight="1">
      <c r="L70" s="27"/>
      <c r="M70" s="27"/>
      <c r="N70" s="27"/>
      <c r="O70" s="27"/>
      <c r="P70" s="27"/>
      <c r="Q70" s="27"/>
    </row>
    <row r="71" spans="12:17" ht="13.5" customHeight="1">
      <c r="L71" s="27"/>
      <c r="M71" s="27"/>
      <c r="N71" s="27"/>
      <c r="O71" s="27"/>
      <c r="P71" s="27"/>
      <c r="Q71" s="27"/>
    </row>
    <row r="72" spans="12:17" ht="13.5" customHeight="1">
      <c r="L72" s="27"/>
      <c r="M72" s="27"/>
      <c r="N72" s="27"/>
      <c r="O72" s="27"/>
      <c r="P72" s="27"/>
      <c r="Q72" s="27"/>
    </row>
    <row r="73" spans="12:17" ht="13.5" customHeight="1">
      <c r="L73" s="27"/>
      <c r="M73" s="27"/>
      <c r="N73" s="27"/>
      <c r="O73" s="27"/>
      <c r="P73" s="27"/>
      <c r="Q73" s="27"/>
    </row>
    <row r="74" spans="12:17" ht="13.5" customHeight="1">
      <c r="L74" s="27"/>
      <c r="M74" s="27"/>
      <c r="N74" s="27"/>
      <c r="O74" s="27"/>
      <c r="P74" s="27"/>
      <c r="Q74" s="27"/>
    </row>
    <row r="75" spans="12:17" ht="13.5" customHeight="1">
      <c r="L75" s="27"/>
      <c r="M75" s="27"/>
      <c r="N75" s="27"/>
      <c r="O75" s="27"/>
      <c r="P75" s="27"/>
      <c r="Q75" s="27"/>
    </row>
    <row r="76" spans="12:17" ht="13.5" customHeight="1">
      <c r="L76" s="27"/>
      <c r="M76" s="27"/>
      <c r="N76" s="27"/>
      <c r="O76" s="27"/>
      <c r="P76" s="27"/>
      <c r="Q76" s="27"/>
    </row>
    <row r="77" spans="12:17" ht="13.5" customHeight="1">
      <c r="L77" s="27"/>
      <c r="M77" s="27"/>
      <c r="N77" s="27"/>
      <c r="O77" s="27"/>
      <c r="P77" s="27"/>
      <c r="Q77" s="27"/>
    </row>
    <row r="78" spans="12:17" ht="13.5" customHeight="1">
      <c r="L78" s="27"/>
      <c r="M78" s="27"/>
      <c r="N78" s="27"/>
      <c r="O78" s="27"/>
      <c r="P78" s="27"/>
      <c r="Q78" s="27"/>
    </row>
    <row r="79" spans="12:17" ht="13.5" customHeight="1">
      <c r="L79" s="27"/>
      <c r="M79" s="27"/>
      <c r="N79" s="27"/>
      <c r="O79" s="27"/>
      <c r="P79" s="27"/>
      <c r="Q79" s="27"/>
    </row>
    <row r="80" spans="12:17" ht="13.5" customHeight="1">
      <c r="L80" s="27"/>
      <c r="M80" s="27"/>
      <c r="N80" s="27"/>
      <c r="O80" s="27"/>
      <c r="P80" s="27"/>
      <c r="Q80" s="27"/>
    </row>
    <row r="81" spans="12:17" ht="13.5" customHeight="1">
      <c r="L81" s="27"/>
      <c r="M81" s="27"/>
      <c r="N81" s="27"/>
      <c r="O81" s="27"/>
      <c r="P81" s="27"/>
      <c r="Q81" s="27"/>
    </row>
    <row r="82" spans="12:17" ht="13.5" customHeight="1">
      <c r="L82" s="27"/>
      <c r="M82" s="27"/>
      <c r="N82" s="27"/>
      <c r="O82" s="27"/>
      <c r="P82" s="27"/>
      <c r="Q82" s="27"/>
    </row>
    <row r="83" spans="12:17" ht="13.5" customHeight="1">
      <c r="L83" s="27"/>
      <c r="M83" s="27"/>
      <c r="N83" s="27"/>
      <c r="O83" s="27"/>
      <c r="P83" s="27"/>
      <c r="Q83" s="27"/>
    </row>
    <row r="84" spans="12:17" ht="13.5" customHeight="1">
      <c r="L84" s="27"/>
      <c r="M84" s="27"/>
      <c r="N84" s="27"/>
      <c r="O84" s="27"/>
      <c r="P84" s="27"/>
      <c r="Q84" s="27"/>
    </row>
    <row r="85" spans="12:17" ht="13.5" customHeight="1">
      <c r="L85" s="27"/>
      <c r="M85" s="27"/>
      <c r="N85" s="27"/>
      <c r="O85" s="27"/>
      <c r="P85" s="27"/>
      <c r="Q85" s="27"/>
    </row>
    <row r="86" spans="12:17" ht="13.5" customHeight="1">
      <c r="L86" s="27"/>
      <c r="M86" s="27"/>
      <c r="N86" s="27"/>
      <c r="O86" s="27"/>
      <c r="P86" s="27"/>
      <c r="Q86" s="27"/>
    </row>
    <row r="87" spans="12:17" ht="13.5" customHeight="1">
      <c r="L87" s="27"/>
      <c r="M87" s="27"/>
      <c r="N87" s="27"/>
      <c r="O87" s="27"/>
      <c r="P87" s="27"/>
      <c r="Q87" s="27"/>
    </row>
    <row r="88" spans="12:17" ht="13.5" customHeight="1">
      <c r="L88" s="27"/>
      <c r="M88" s="27"/>
      <c r="N88" s="27"/>
      <c r="O88" s="27"/>
      <c r="P88" s="27"/>
      <c r="Q88" s="27"/>
    </row>
    <row r="89" spans="12:17" ht="13.5" customHeight="1">
      <c r="L89" s="27"/>
      <c r="M89" s="27"/>
      <c r="N89" s="27"/>
      <c r="O89" s="27"/>
      <c r="P89" s="27"/>
      <c r="Q89" s="27"/>
    </row>
    <row r="90" spans="12:17" ht="13.5" customHeight="1">
      <c r="L90" s="27"/>
      <c r="M90" s="27"/>
      <c r="N90" s="27"/>
      <c r="O90" s="27"/>
      <c r="P90" s="27"/>
      <c r="Q90" s="27"/>
    </row>
    <row r="91" spans="12:17" ht="13.5" customHeight="1">
      <c r="L91" s="27"/>
      <c r="M91" s="27"/>
      <c r="N91" s="27"/>
      <c r="O91" s="27"/>
      <c r="P91" s="27"/>
      <c r="Q91" s="27"/>
    </row>
    <row r="92" spans="12:17" ht="13.5" customHeight="1">
      <c r="L92" s="27"/>
      <c r="M92" s="27"/>
      <c r="N92" s="27"/>
      <c r="O92" s="27"/>
      <c r="P92" s="27"/>
      <c r="Q92" s="27"/>
    </row>
    <row r="93" spans="12:17" ht="13.5" customHeight="1">
      <c r="L93" s="27"/>
      <c r="M93" s="27"/>
      <c r="N93" s="27"/>
      <c r="O93" s="27"/>
      <c r="P93" s="27"/>
      <c r="Q93" s="27"/>
    </row>
    <row r="94" spans="12:17" ht="13.5" customHeight="1">
      <c r="L94" s="27"/>
      <c r="M94" s="27"/>
      <c r="N94" s="27"/>
      <c r="O94" s="27"/>
      <c r="P94" s="27"/>
      <c r="Q94" s="27"/>
    </row>
    <row r="95" spans="12:17" ht="13.5" customHeight="1">
      <c r="L95" s="27"/>
      <c r="M95" s="27"/>
      <c r="N95" s="27"/>
      <c r="O95" s="27"/>
      <c r="P95" s="27"/>
      <c r="Q95" s="27"/>
    </row>
    <row r="96" spans="12:17" ht="13.5" customHeight="1">
      <c r="L96" s="27"/>
      <c r="M96" s="27"/>
      <c r="N96" s="27"/>
      <c r="O96" s="27"/>
      <c r="P96" s="27"/>
      <c r="Q96" s="27"/>
    </row>
    <row r="97" spans="12:17" ht="13.5" customHeight="1">
      <c r="L97" s="27"/>
      <c r="M97" s="27"/>
      <c r="N97" s="27"/>
      <c r="O97" s="27"/>
      <c r="P97" s="27"/>
      <c r="Q97" s="27"/>
    </row>
    <row r="98" spans="12:17" ht="13.5" customHeight="1">
      <c r="L98" s="27"/>
      <c r="M98" s="27"/>
      <c r="N98" s="27"/>
      <c r="O98" s="27"/>
      <c r="P98" s="27"/>
      <c r="Q98" s="27"/>
    </row>
    <row r="99" spans="12:17" ht="13.5" customHeight="1">
      <c r="L99" s="27"/>
      <c r="M99" s="27"/>
      <c r="N99" s="27"/>
      <c r="O99" s="27"/>
      <c r="P99" s="27"/>
      <c r="Q99" s="27"/>
    </row>
    <row r="100" spans="12:17" ht="13.5" customHeight="1">
      <c r="L100" s="27"/>
      <c r="M100" s="27"/>
      <c r="N100" s="27"/>
      <c r="O100" s="27"/>
      <c r="P100" s="27"/>
      <c r="Q100" s="27"/>
    </row>
    <row r="101" spans="12:17" ht="13.5" customHeight="1">
      <c r="L101" s="27"/>
      <c r="M101" s="27"/>
      <c r="N101" s="27"/>
      <c r="O101" s="27"/>
      <c r="P101" s="27"/>
      <c r="Q101" s="27"/>
    </row>
    <row r="102" spans="12:17" ht="13.5" customHeight="1">
      <c r="L102" s="27"/>
      <c r="M102" s="27"/>
      <c r="N102" s="27"/>
      <c r="O102" s="27"/>
      <c r="P102" s="27"/>
      <c r="Q102" s="27"/>
    </row>
    <row r="103" spans="12:17" ht="13.5" customHeight="1">
      <c r="L103" s="27"/>
      <c r="M103" s="27"/>
      <c r="N103" s="27"/>
      <c r="O103" s="27"/>
      <c r="P103" s="27"/>
      <c r="Q103" s="27"/>
    </row>
    <row r="104" spans="12:17" ht="13.5" customHeight="1">
      <c r="L104" s="27"/>
      <c r="M104" s="27"/>
      <c r="N104" s="27"/>
      <c r="O104" s="27"/>
      <c r="P104" s="27"/>
      <c r="Q104" s="27"/>
    </row>
    <row r="105" spans="12:17" ht="13.5" customHeight="1">
      <c r="L105" s="27"/>
      <c r="M105" s="27"/>
      <c r="N105" s="27"/>
      <c r="O105" s="27"/>
      <c r="P105" s="27"/>
      <c r="Q105" s="27"/>
    </row>
    <row r="106" spans="12:17" ht="13.5" customHeight="1">
      <c r="L106" s="27"/>
      <c r="M106" s="27"/>
      <c r="N106" s="27"/>
      <c r="O106" s="27"/>
      <c r="P106" s="27"/>
      <c r="Q106" s="27"/>
    </row>
    <row r="107" spans="12:17" ht="13.5" customHeight="1">
      <c r="L107" s="27"/>
      <c r="M107" s="27"/>
      <c r="N107" s="27"/>
      <c r="O107" s="27"/>
      <c r="P107" s="27"/>
      <c r="Q107" s="27"/>
    </row>
    <row r="108" spans="12:17" ht="13.5" customHeight="1">
      <c r="L108" s="27"/>
      <c r="M108" s="27"/>
      <c r="N108" s="27"/>
      <c r="O108" s="27"/>
      <c r="P108" s="27"/>
      <c r="Q108" s="27"/>
    </row>
    <row r="109" spans="12:17" ht="13.5" customHeight="1">
      <c r="L109" s="27"/>
      <c r="M109" s="27"/>
      <c r="N109" s="27"/>
      <c r="O109" s="27"/>
      <c r="P109" s="27"/>
      <c r="Q109" s="27"/>
    </row>
    <row r="110" spans="12:17" ht="13.5" customHeight="1">
      <c r="L110" s="27"/>
      <c r="M110" s="27"/>
      <c r="N110" s="27"/>
      <c r="O110" s="27"/>
      <c r="P110" s="27"/>
      <c r="Q110" s="27"/>
    </row>
    <row r="111" spans="12:17" ht="13.5" customHeight="1">
      <c r="L111" s="27"/>
      <c r="M111" s="27"/>
      <c r="N111" s="27"/>
      <c r="O111" s="27"/>
      <c r="P111" s="27"/>
      <c r="Q111" s="27"/>
    </row>
    <row r="112" spans="12:17" ht="13.5" customHeight="1">
      <c r="L112" s="27"/>
      <c r="M112" s="27"/>
      <c r="N112" s="27"/>
      <c r="O112" s="27"/>
      <c r="P112" s="27"/>
      <c r="Q112" s="27"/>
    </row>
  </sheetData>
  <mergeCells count="5">
    <mergeCell ref="A1:Q1"/>
    <mergeCell ref="A2:Q2"/>
    <mergeCell ref="E3:J3"/>
    <mergeCell ref="L3:Q3"/>
    <mergeCell ref="B3:C3"/>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90" r:id="rId1"/>
</worksheet>
</file>

<file path=xl/worksheets/sheet5.xml><?xml version="1.0" encoding="utf-8"?>
<worksheet xmlns="http://schemas.openxmlformats.org/spreadsheetml/2006/main" xmlns:r="http://schemas.openxmlformats.org/officeDocument/2006/relationships">
  <sheetPr>
    <pageSetUpPr fitToPage="1"/>
  </sheetPr>
  <dimension ref="A1:M99"/>
  <sheetViews>
    <sheetView zoomScale="75" zoomScaleNormal="75" workbookViewId="0" topLeftCell="A1">
      <selection activeCell="A1" sqref="A1:K1"/>
    </sheetView>
  </sheetViews>
  <sheetFormatPr defaultColWidth="11.421875" defaultRowHeight="13.5" customHeight="1"/>
  <cols>
    <col min="1" max="1" width="11.140625" style="18" customWidth="1"/>
    <col min="2" max="2" width="12.28125" style="18" customWidth="1"/>
    <col min="3" max="3" width="13.140625" style="18" customWidth="1"/>
    <col min="4" max="4" width="5.421875" style="18" customWidth="1"/>
    <col min="5" max="5" width="13.28125" style="18" customWidth="1"/>
    <col min="6" max="6" width="12.28125" style="18" customWidth="1"/>
    <col min="7" max="7" width="11.421875" style="18" customWidth="1"/>
    <col min="8" max="8" width="10.8515625" style="18" customWidth="1"/>
    <col min="9" max="9" width="5.57421875" style="18" customWidth="1"/>
    <col min="10" max="10" width="15.57421875" style="18" customWidth="1"/>
    <col min="11" max="11" width="10.28125" style="18" customWidth="1"/>
    <col min="12" max="12" width="9.8515625" style="18" customWidth="1"/>
    <col min="13" max="13" width="11.57421875" style="18" customWidth="1"/>
    <col min="14" max="16384" width="8.57421875" style="18" customWidth="1"/>
  </cols>
  <sheetData>
    <row r="1" spans="1:13" ht="21.75" customHeight="1">
      <c r="A1" s="95" t="s">
        <v>237</v>
      </c>
      <c r="B1" s="95"/>
      <c r="C1" s="95"/>
      <c r="D1" s="95"/>
      <c r="E1" s="96"/>
      <c r="F1" s="96"/>
      <c r="G1" s="96"/>
      <c r="H1" s="96"/>
      <c r="I1" s="96"/>
      <c r="J1" s="96"/>
      <c r="K1" s="96"/>
      <c r="L1" s="96"/>
      <c r="M1" s="96"/>
    </row>
    <row r="2" spans="1:13" ht="13.5" customHeight="1">
      <c r="A2" s="97"/>
      <c r="B2" s="97"/>
      <c r="C2" s="97"/>
      <c r="D2" s="97"/>
      <c r="E2" s="98"/>
      <c r="F2" s="98"/>
      <c r="G2" s="98"/>
      <c r="H2" s="98"/>
      <c r="I2" s="98"/>
      <c r="J2" s="98"/>
      <c r="K2" s="98"/>
      <c r="L2" s="98"/>
      <c r="M2" s="98"/>
    </row>
    <row r="3" spans="1:13" ht="27.75" customHeight="1">
      <c r="A3" s="19"/>
      <c r="B3" s="100" t="s">
        <v>242</v>
      </c>
      <c r="C3" s="101"/>
      <c r="D3" s="19"/>
      <c r="E3" s="100" t="s">
        <v>263</v>
      </c>
      <c r="F3" s="100"/>
      <c r="G3" s="100"/>
      <c r="H3" s="100"/>
      <c r="I3" s="80"/>
      <c r="J3" s="80"/>
      <c r="K3" s="80"/>
      <c r="L3" s="80"/>
      <c r="M3" s="80"/>
    </row>
    <row r="4" spans="1:13" ht="31.5" customHeight="1">
      <c r="A4" s="19"/>
      <c r="B4" s="83"/>
      <c r="C4" s="84"/>
      <c r="D4" s="19"/>
      <c r="E4" s="102" t="s">
        <v>268</v>
      </c>
      <c r="F4" s="102"/>
      <c r="G4" s="102"/>
      <c r="H4" s="83"/>
      <c r="I4" s="83"/>
      <c r="J4" s="22" t="s">
        <v>247</v>
      </c>
      <c r="K4" s="103" t="s">
        <v>273</v>
      </c>
      <c r="L4" s="103"/>
      <c r="M4" s="103"/>
    </row>
    <row r="5" spans="2:13" ht="13.5" customHeight="1">
      <c r="B5" s="35" t="s">
        <v>261</v>
      </c>
      <c r="C5" s="35" t="s">
        <v>239</v>
      </c>
      <c r="E5" s="21" t="s">
        <v>243</v>
      </c>
      <c r="F5" s="21" t="s">
        <v>243</v>
      </c>
      <c r="G5" s="21" t="s">
        <v>246</v>
      </c>
      <c r="H5" s="30" t="s">
        <v>265</v>
      </c>
      <c r="I5" s="30"/>
      <c r="J5" s="22" t="s">
        <v>248</v>
      </c>
      <c r="K5" s="22"/>
      <c r="L5" s="21"/>
      <c r="M5" s="21"/>
    </row>
    <row r="6" spans="1:13" ht="13.5" customHeight="1">
      <c r="A6" s="18" t="s">
        <v>238</v>
      </c>
      <c r="B6" s="35" t="s">
        <v>271</v>
      </c>
      <c r="C6" s="36" t="s">
        <v>240</v>
      </c>
      <c r="E6" s="21" t="s">
        <v>264</v>
      </c>
      <c r="F6" s="21" t="s">
        <v>245</v>
      </c>
      <c r="G6" s="21"/>
      <c r="H6" s="30" t="s">
        <v>266</v>
      </c>
      <c r="I6" s="30"/>
      <c r="J6" s="28" t="s">
        <v>269</v>
      </c>
      <c r="K6" s="22" t="s">
        <v>250</v>
      </c>
      <c r="L6" s="21" t="s">
        <v>251</v>
      </c>
      <c r="M6" s="21" t="s">
        <v>252</v>
      </c>
    </row>
    <row r="7" spans="1:13" ht="13.5" customHeight="1">
      <c r="A7" s="28"/>
      <c r="B7" s="35" t="s">
        <v>249</v>
      </c>
      <c r="C7" s="36" t="s">
        <v>241</v>
      </c>
      <c r="D7" s="28"/>
      <c r="E7" s="33"/>
      <c r="F7" s="28" t="s">
        <v>244</v>
      </c>
      <c r="G7" s="33"/>
      <c r="H7" s="28" t="s">
        <v>267</v>
      </c>
      <c r="I7" s="33"/>
      <c r="J7" s="28" t="s">
        <v>270</v>
      </c>
      <c r="K7" s="28"/>
      <c r="L7" s="33"/>
      <c r="M7" s="33"/>
    </row>
    <row r="8" spans="1:13" ht="13.5" customHeight="1">
      <c r="A8" s="28"/>
      <c r="B8" s="35"/>
      <c r="C8" s="36" t="s">
        <v>262</v>
      </c>
      <c r="D8" s="28"/>
      <c r="E8" s="33"/>
      <c r="F8" s="28"/>
      <c r="G8" s="33"/>
      <c r="H8" s="33"/>
      <c r="I8" s="33"/>
      <c r="J8" s="28" t="s">
        <v>272</v>
      </c>
      <c r="K8" s="28"/>
      <c r="L8" s="33"/>
      <c r="M8" s="33"/>
    </row>
    <row r="9" spans="1:13" ht="13.5" customHeight="1">
      <c r="A9" s="23"/>
      <c r="B9" s="24" t="s">
        <v>69</v>
      </c>
      <c r="C9" s="24" t="s">
        <v>70</v>
      </c>
      <c r="D9" s="23"/>
      <c r="E9" s="24" t="s">
        <v>71</v>
      </c>
      <c r="F9" s="24" t="s">
        <v>72</v>
      </c>
      <c r="G9" s="24" t="s">
        <v>73</v>
      </c>
      <c r="H9" s="24" t="s">
        <v>74</v>
      </c>
      <c r="I9" s="24"/>
      <c r="J9" s="24" t="s">
        <v>79</v>
      </c>
      <c r="K9" s="24" t="s">
        <v>80</v>
      </c>
      <c r="L9" s="24" t="s">
        <v>81</v>
      </c>
      <c r="M9" s="24" t="s">
        <v>82</v>
      </c>
    </row>
    <row r="10" spans="1:13" ht="13.5" customHeight="1">
      <c r="A10" s="28"/>
      <c r="B10" s="33"/>
      <c r="C10" s="33"/>
      <c r="D10" s="28"/>
      <c r="E10" s="33"/>
      <c r="F10" s="33"/>
      <c r="G10" s="33"/>
      <c r="H10" s="33"/>
      <c r="I10" s="33"/>
      <c r="J10" s="33"/>
      <c r="K10" s="33"/>
      <c r="L10" s="33"/>
      <c r="M10" s="33"/>
    </row>
    <row r="11" spans="1:13" ht="13.5" customHeight="1">
      <c r="A11" s="28"/>
      <c r="B11" s="33"/>
      <c r="C11" s="33"/>
      <c r="D11" s="28"/>
      <c r="E11" s="33"/>
      <c r="F11" s="33"/>
      <c r="G11" s="33"/>
      <c r="H11" s="33"/>
      <c r="I11" s="33"/>
      <c r="J11" s="33"/>
      <c r="K11" s="33"/>
      <c r="L11" s="33"/>
      <c r="M11" s="33"/>
    </row>
    <row r="12" spans="1:13" ht="13.5" customHeight="1">
      <c r="A12" s="28" t="s">
        <v>296</v>
      </c>
      <c r="B12" s="61">
        <v>6515.746246379929</v>
      </c>
      <c r="C12" s="62">
        <v>9.181499396277951</v>
      </c>
      <c r="D12" s="28"/>
      <c r="E12" s="62">
        <v>40.40349857084759</v>
      </c>
      <c r="F12" s="62">
        <v>38.11178893825367</v>
      </c>
      <c r="G12" s="62">
        <v>1.1110781897161224</v>
      </c>
      <c r="H12" s="62">
        <v>20.373634301182612</v>
      </c>
      <c r="I12" s="62"/>
      <c r="J12" s="61">
        <v>1327.4943122304799</v>
      </c>
      <c r="K12" s="82">
        <v>4.070711139332707</v>
      </c>
      <c r="L12" s="82">
        <v>15.083618577384817</v>
      </c>
      <c r="M12" s="82">
        <v>57.77696293822104</v>
      </c>
    </row>
    <row r="13" spans="1:13" ht="13.5" customHeight="1">
      <c r="A13" s="28" t="s">
        <v>297</v>
      </c>
      <c r="B13" s="61">
        <v>13347.011719890661</v>
      </c>
      <c r="C13" s="62">
        <v>10.935486181841215</v>
      </c>
      <c r="D13" s="28"/>
      <c r="E13" s="62">
        <v>41.614879480161065</v>
      </c>
      <c r="F13" s="62">
        <v>36.892150158398934</v>
      </c>
      <c r="G13" s="62">
        <v>2.6589317136979225</v>
      </c>
      <c r="H13" s="62">
        <v>18.834038647742073</v>
      </c>
      <c r="I13" s="62"/>
      <c r="J13" s="61">
        <v>2513.781345642871</v>
      </c>
      <c r="K13" s="82">
        <v>4.253389220915893</v>
      </c>
      <c r="L13" s="82">
        <v>17.355079412453907</v>
      </c>
      <c r="M13" s="82">
        <v>68.89007985602788</v>
      </c>
    </row>
    <row r="14" spans="1:13" ht="13.5" customHeight="1">
      <c r="A14" s="28" t="s">
        <v>298</v>
      </c>
      <c r="B14" s="61">
        <v>28069.748906124063</v>
      </c>
      <c r="C14" s="62">
        <v>15.963120830116807</v>
      </c>
      <c r="D14" s="28"/>
      <c r="E14" s="62">
        <v>43.07365800459148</v>
      </c>
      <c r="F14" s="62">
        <v>35.58464344006444</v>
      </c>
      <c r="G14" s="62">
        <v>4.795772523213687</v>
      </c>
      <c r="H14" s="62">
        <v>16.54592603213039</v>
      </c>
      <c r="I14" s="62"/>
      <c r="J14" s="61">
        <v>4644.399891412017</v>
      </c>
      <c r="K14" s="82">
        <v>7.119222817630072</v>
      </c>
      <c r="L14" s="82">
        <v>28.75789640584254</v>
      </c>
      <c r="M14" s="82">
        <v>110.20080140664149</v>
      </c>
    </row>
    <row r="15" spans="1:13" ht="13.5" customHeight="1">
      <c r="A15" s="28" t="s">
        <v>299</v>
      </c>
      <c r="B15" s="61">
        <v>40463.638243868154</v>
      </c>
      <c r="C15" s="62">
        <v>19.96270497943963</v>
      </c>
      <c r="D15" s="28"/>
      <c r="E15" s="62">
        <v>50.12345771536345</v>
      </c>
      <c r="F15" s="62">
        <v>29.165885685390343</v>
      </c>
      <c r="G15" s="62">
        <v>8.554410605351588</v>
      </c>
      <c r="H15" s="62">
        <v>12.156245993894606</v>
      </c>
      <c r="I15" s="62"/>
      <c r="J15" s="61">
        <v>4918.859403004229</v>
      </c>
      <c r="K15" s="82">
        <v>7.34052009353351</v>
      </c>
      <c r="L15" s="82">
        <v>29.78138604064923</v>
      </c>
      <c r="M15" s="82">
        <v>114.57911276595966</v>
      </c>
    </row>
    <row r="16" spans="1:13" ht="14.25" customHeight="1">
      <c r="A16" s="28" t="s">
        <v>300</v>
      </c>
      <c r="B16" s="61">
        <v>66588.19154007346</v>
      </c>
      <c r="C16" s="62">
        <v>29.501844252883437</v>
      </c>
      <c r="D16" s="26"/>
      <c r="E16" s="62">
        <v>53.46537238880718</v>
      </c>
      <c r="F16" s="62">
        <v>25.71696426215937</v>
      </c>
      <c r="G16" s="62">
        <v>12.016928239150728</v>
      </c>
      <c r="H16" s="62">
        <v>8.800735109882721</v>
      </c>
      <c r="I16" s="62"/>
      <c r="J16" s="61">
        <v>5860.250351903201</v>
      </c>
      <c r="K16" s="82">
        <v>7.661336379765465</v>
      </c>
      <c r="L16" s="82">
        <v>29.958681443862872</v>
      </c>
      <c r="M16" s="82">
        <v>108.80459998190798</v>
      </c>
    </row>
    <row r="17" spans="1:13" ht="13.5" customHeight="1">
      <c r="A17" s="28" t="s">
        <v>301</v>
      </c>
      <c r="B17" s="61">
        <v>85825.63629984333</v>
      </c>
      <c r="C17" s="62">
        <v>35.71553711845605</v>
      </c>
      <c r="D17" s="26"/>
      <c r="E17" s="62">
        <v>57.398167275274325</v>
      </c>
      <c r="F17" s="62">
        <v>13.616034318025669</v>
      </c>
      <c r="G17" s="62">
        <v>20.529039056481828</v>
      </c>
      <c r="H17" s="62">
        <v>8.45675935021818</v>
      </c>
      <c r="I17" s="62"/>
      <c r="J17" s="61">
        <v>7258.067522671249</v>
      </c>
      <c r="K17" s="82"/>
      <c r="L17" s="82"/>
      <c r="M17" s="82"/>
    </row>
    <row r="18" spans="1:13" ht="13.5" customHeight="1">
      <c r="A18" s="25"/>
      <c r="B18" s="25"/>
      <c r="C18" s="25"/>
      <c r="D18" s="25"/>
      <c r="E18" s="25"/>
      <c r="F18" s="25"/>
      <c r="G18" s="25"/>
      <c r="H18" s="25"/>
      <c r="I18" s="25"/>
      <c r="J18" s="25"/>
      <c r="K18" s="25"/>
      <c r="L18" s="29"/>
      <c r="M18" s="29"/>
    </row>
    <row r="19" spans="1:13" ht="13.5" customHeight="1">
      <c r="A19" s="18" t="s">
        <v>253</v>
      </c>
      <c r="L19" s="27"/>
      <c r="M19" s="27"/>
    </row>
    <row r="20" spans="1:13" ht="13.5" customHeight="1">
      <c r="A20" s="18" t="s">
        <v>294</v>
      </c>
      <c r="L20" s="27"/>
      <c r="M20" s="27"/>
    </row>
    <row r="21" spans="1:13" ht="13.5" customHeight="1">
      <c r="A21" s="18" t="s">
        <v>295</v>
      </c>
      <c r="L21" s="27"/>
      <c r="M21" s="27"/>
    </row>
    <row r="22" spans="1:13" ht="13.5" customHeight="1">
      <c r="A22" s="18" t="s">
        <v>254</v>
      </c>
      <c r="L22" s="27"/>
      <c r="M22" s="27"/>
    </row>
    <row r="23" spans="1:13" ht="13.5" customHeight="1">
      <c r="A23" s="18" t="s">
        <v>255</v>
      </c>
      <c r="L23" s="27"/>
      <c r="M23" s="27"/>
    </row>
    <row r="24" spans="1:13" ht="13.5" customHeight="1">
      <c r="A24" s="18" t="s">
        <v>256</v>
      </c>
      <c r="L24" s="27"/>
      <c r="M24" s="27"/>
    </row>
    <row r="25" spans="1:13" ht="13.5" customHeight="1">
      <c r="A25" s="18" t="s">
        <v>258</v>
      </c>
      <c r="L25" s="27"/>
      <c r="M25" s="27"/>
    </row>
    <row r="26" spans="1:13" ht="13.5" customHeight="1">
      <c r="A26" s="18" t="s">
        <v>257</v>
      </c>
      <c r="L26" s="27"/>
      <c r="M26" s="27"/>
    </row>
    <row r="27" spans="1:13" ht="13.5" customHeight="1">
      <c r="A27" s="18" t="s">
        <v>259</v>
      </c>
      <c r="B27" s="11"/>
      <c r="C27" s="11"/>
      <c r="D27" s="11"/>
      <c r="L27" s="27"/>
      <c r="M27" s="27"/>
    </row>
    <row r="28" spans="1:13" ht="13.5" customHeight="1">
      <c r="A28" s="18" t="s">
        <v>260</v>
      </c>
      <c r="L28" s="27"/>
      <c r="M28" s="27"/>
    </row>
    <row r="29" spans="12:13" ht="13.5" customHeight="1">
      <c r="L29" s="27"/>
      <c r="M29" s="27"/>
    </row>
    <row r="30" spans="12:13" ht="13.5" customHeight="1">
      <c r="L30" s="27"/>
      <c r="M30" s="27"/>
    </row>
    <row r="31" spans="12:13" ht="13.5" customHeight="1">
      <c r="L31" s="27"/>
      <c r="M31" s="27"/>
    </row>
    <row r="32" spans="12:13" ht="13.5" customHeight="1">
      <c r="L32" s="27"/>
      <c r="M32" s="27"/>
    </row>
    <row r="33" spans="12:13" ht="13.5" customHeight="1">
      <c r="L33" s="27"/>
      <c r="M33" s="27"/>
    </row>
    <row r="34" spans="12:13" ht="13.5" customHeight="1">
      <c r="L34" s="27"/>
      <c r="M34" s="27"/>
    </row>
    <row r="35" spans="12:13" ht="13.5" customHeight="1">
      <c r="L35" s="27"/>
      <c r="M35" s="27"/>
    </row>
    <row r="36" spans="12:13" ht="13.5" customHeight="1">
      <c r="L36" s="27"/>
      <c r="M36" s="27"/>
    </row>
    <row r="37" spans="12:13" ht="13.5" customHeight="1">
      <c r="L37" s="27"/>
      <c r="M37" s="27"/>
    </row>
    <row r="38" spans="12:13" ht="13.5" customHeight="1">
      <c r="L38" s="27"/>
      <c r="M38" s="27"/>
    </row>
    <row r="39" spans="12:13" ht="13.5" customHeight="1">
      <c r="L39" s="27"/>
      <c r="M39" s="27"/>
    </row>
    <row r="40" spans="12:13" ht="13.5" customHeight="1">
      <c r="L40" s="27"/>
      <c r="M40" s="27"/>
    </row>
    <row r="41" spans="12:13" ht="13.5" customHeight="1">
      <c r="L41" s="27"/>
      <c r="M41" s="27"/>
    </row>
    <row r="42" spans="12:13" ht="13.5" customHeight="1">
      <c r="L42" s="27"/>
      <c r="M42" s="27"/>
    </row>
    <row r="43" spans="12:13" ht="13.5" customHeight="1">
      <c r="L43" s="27"/>
      <c r="M43" s="27"/>
    </row>
    <row r="44" spans="12:13" ht="13.5" customHeight="1">
      <c r="L44" s="27"/>
      <c r="M44" s="27"/>
    </row>
    <row r="45" spans="12:13" ht="13.5" customHeight="1">
      <c r="L45" s="27"/>
      <c r="M45" s="27"/>
    </row>
    <row r="46" spans="12:13" ht="13.5" customHeight="1">
      <c r="L46" s="27"/>
      <c r="M46" s="27"/>
    </row>
    <row r="47" spans="12:13" ht="13.5" customHeight="1">
      <c r="L47" s="27"/>
      <c r="M47" s="27"/>
    </row>
    <row r="48" spans="12:13" ht="13.5" customHeight="1">
      <c r="L48" s="27"/>
      <c r="M48" s="27"/>
    </row>
    <row r="49" spans="12:13" ht="13.5" customHeight="1">
      <c r="L49" s="27"/>
      <c r="M49" s="27"/>
    </row>
    <row r="50" spans="12:13" ht="13.5" customHeight="1">
      <c r="L50" s="27"/>
      <c r="M50" s="27"/>
    </row>
    <row r="51" spans="12:13" ht="13.5" customHeight="1">
      <c r="L51" s="27"/>
      <c r="M51" s="27"/>
    </row>
    <row r="52" spans="12:13" ht="13.5" customHeight="1">
      <c r="L52" s="27"/>
      <c r="M52" s="27"/>
    </row>
    <row r="53" spans="12:13" ht="13.5" customHeight="1">
      <c r="L53" s="27"/>
      <c r="M53" s="27"/>
    </row>
    <row r="54" spans="12:13" ht="13.5" customHeight="1">
      <c r="L54" s="27"/>
      <c r="M54" s="27"/>
    </row>
    <row r="55" spans="12:13" ht="13.5" customHeight="1">
      <c r="L55" s="27"/>
      <c r="M55" s="27"/>
    </row>
    <row r="56" spans="12:13" ht="13.5" customHeight="1">
      <c r="L56" s="27"/>
      <c r="M56" s="27"/>
    </row>
    <row r="57" spans="12:13" ht="13.5" customHeight="1">
      <c r="L57" s="27"/>
      <c r="M57" s="27"/>
    </row>
    <row r="58" spans="12:13" ht="13.5" customHeight="1">
      <c r="L58" s="27"/>
      <c r="M58" s="27"/>
    </row>
    <row r="59" spans="12:13" ht="13.5" customHeight="1">
      <c r="L59" s="27"/>
      <c r="M59" s="27"/>
    </row>
    <row r="60" spans="12:13" ht="13.5" customHeight="1">
      <c r="L60" s="27"/>
      <c r="M60" s="27"/>
    </row>
    <row r="61" spans="12:13" ht="13.5" customHeight="1">
      <c r="L61" s="27"/>
      <c r="M61" s="27"/>
    </row>
    <row r="62" spans="12:13" ht="13.5" customHeight="1">
      <c r="L62" s="27"/>
      <c r="M62" s="27"/>
    </row>
    <row r="63" spans="12:13" ht="13.5" customHeight="1">
      <c r="L63" s="27"/>
      <c r="M63" s="27"/>
    </row>
    <row r="64" spans="12:13" ht="13.5" customHeight="1">
      <c r="L64" s="27"/>
      <c r="M64" s="27"/>
    </row>
    <row r="65" spans="12:13" ht="13.5" customHeight="1">
      <c r="L65" s="27"/>
      <c r="M65" s="27"/>
    </row>
    <row r="66" spans="12:13" ht="13.5" customHeight="1">
      <c r="L66" s="27"/>
      <c r="M66" s="27"/>
    </row>
    <row r="67" spans="12:13" ht="13.5" customHeight="1">
      <c r="L67" s="27"/>
      <c r="M67" s="27"/>
    </row>
    <row r="68" spans="12:13" ht="13.5" customHeight="1">
      <c r="L68" s="27"/>
      <c r="M68" s="27"/>
    </row>
    <row r="69" spans="12:13" ht="13.5" customHeight="1">
      <c r="L69" s="27"/>
      <c r="M69" s="27"/>
    </row>
    <row r="70" spans="12:13" ht="13.5" customHeight="1">
      <c r="L70" s="27"/>
      <c r="M70" s="27"/>
    </row>
    <row r="71" spans="12:13" ht="13.5" customHeight="1">
      <c r="L71" s="27"/>
      <c r="M71" s="27"/>
    </row>
    <row r="72" spans="12:13" ht="13.5" customHeight="1">
      <c r="L72" s="27"/>
      <c r="M72" s="27"/>
    </row>
    <row r="73" spans="12:13" ht="13.5" customHeight="1">
      <c r="L73" s="27"/>
      <c r="M73" s="27"/>
    </row>
    <row r="74" spans="12:13" ht="13.5" customHeight="1">
      <c r="L74" s="27"/>
      <c r="M74" s="27"/>
    </row>
    <row r="75" spans="12:13" ht="13.5" customHeight="1">
      <c r="L75" s="27"/>
      <c r="M75" s="27"/>
    </row>
    <row r="76" spans="12:13" ht="13.5" customHeight="1">
      <c r="L76" s="27"/>
      <c r="M76" s="27"/>
    </row>
    <row r="77" spans="12:13" ht="13.5" customHeight="1">
      <c r="L77" s="27"/>
      <c r="M77" s="27"/>
    </row>
    <row r="78" spans="12:13" ht="13.5" customHeight="1">
      <c r="L78" s="27"/>
      <c r="M78" s="27"/>
    </row>
    <row r="79" spans="12:13" ht="13.5" customHeight="1">
      <c r="L79" s="27"/>
      <c r="M79" s="27"/>
    </row>
    <row r="80" spans="12:13" ht="13.5" customHeight="1">
      <c r="L80" s="27"/>
      <c r="M80" s="27"/>
    </row>
    <row r="81" spans="12:13" ht="13.5" customHeight="1">
      <c r="L81" s="27"/>
      <c r="M81" s="27"/>
    </row>
    <row r="82" spans="12:13" ht="13.5" customHeight="1">
      <c r="L82" s="27"/>
      <c r="M82" s="27"/>
    </row>
    <row r="83" spans="12:13" ht="13.5" customHeight="1">
      <c r="L83" s="27"/>
      <c r="M83" s="27"/>
    </row>
    <row r="84" spans="12:13" ht="13.5" customHeight="1">
      <c r="L84" s="27"/>
      <c r="M84" s="27"/>
    </row>
    <row r="85" spans="12:13" ht="13.5" customHeight="1">
      <c r="L85" s="27"/>
      <c r="M85" s="27"/>
    </row>
    <row r="86" spans="12:13" ht="13.5" customHeight="1">
      <c r="L86" s="27"/>
      <c r="M86" s="27"/>
    </row>
    <row r="87" spans="12:13" ht="13.5" customHeight="1">
      <c r="L87" s="27"/>
      <c r="M87" s="27"/>
    </row>
    <row r="88" spans="12:13" ht="13.5" customHeight="1">
      <c r="L88" s="27"/>
      <c r="M88" s="27"/>
    </row>
    <row r="89" spans="12:13" ht="13.5" customHeight="1">
      <c r="L89" s="27"/>
      <c r="M89" s="27"/>
    </row>
    <row r="90" spans="12:13" ht="13.5" customHeight="1">
      <c r="L90" s="27"/>
      <c r="M90" s="27"/>
    </row>
    <row r="91" spans="12:13" ht="13.5" customHeight="1">
      <c r="L91" s="27"/>
      <c r="M91" s="27"/>
    </row>
    <row r="92" spans="12:13" ht="13.5" customHeight="1">
      <c r="L92" s="27"/>
      <c r="M92" s="27"/>
    </row>
    <row r="93" spans="12:13" ht="13.5" customHeight="1">
      <c r="L93" s="27"/>
      <c r="M93" s="27"/>
    </row>
    <row r="94" spans="12:13" ht="13.5" customHeight="1">
      <c r="L94" s="27"/>
      <c r="M94" s="27"/>
    </row>
    <row r="95" spans="12:13" ht="13.5" customHeight="1">
      <c r="L95" s="27"/>
      <c r="M95" s="27"/>
    </row>
    <row r="96" spans="12:13" ht="13.5" customHeight="1">
      <c r="L96" s="27"/>
      <c r="M96" s="27"/>
    </row>
    <row r="97" spans="12:13" ht="13.5" customHeight="1">
      <c r="L97" s="27"/>
      <c r="M97" s="27"/>
    </row>
    <row r="98" spans="12:13" ht="13.5" customHeight="1">
      <c r="L98" s="27"/>
      <c r="M98" s="27"/>
    </row>
    <row r="99" spans="12:13" ht="13.5" customHeight="1">
      <c r="L99" s="27"/>
      <c r="M99" s="27"/>
    </row>
  </sheetData>
  <mergeCells count="6">
    <mergeCell ref="A1:M1"/>
    <mergeCell ref="A2:M2"/>
    <mergeCell ref="B3:C3"/>
    <mergeCell ref="E4:G4"/>
    <mergeCell ref="E3:H3"/>
    <mergeCell ref="K4:M4"/>
  </mergeCells>
  <printOptions horizontalCentered="1" verticalCentered="1"/>
  <pageMargins left="0.7874015748031497" right="0.7874015748031497" top="0.5905511811023623" bottom="0.7874015748031497" header="0.5118110236220472" footer="0.5118110236220472"/>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C103"/>
  <sheetViews>
    <sheetView zoomScale="75" zoomScaleNormal="75" workbookViewId="0" topLeftCell="A1">
      <selection activeCell="A1" sqref="A1:K1"/>
    </sheetView>
  </sheetViews>
  <sheetFormatPr defaultColWidth="11.421875" defaultRowHeight="12.75"/>
  <cols>
    <col min="1" max="16384" width="9.140625" style="0" customWidth="1"/>
  </cols>
  <sheetData>
    <row r="1" spans="2:3" ht="12.75">
      <c r="B1" t="s">
        <v>67</v>
      </c>
      <c r="C1" t="s">
        <v>91</v>
      </c>
    </row>
    <row r="2" spans="1:3" ht="12.75">
      <c r="A2">
        <v>1901</v>
      </c>
      <c r="B2" s="12">
        <v>16731.55878710425</v>
      </c>
      <c r="C2" s="13">
        <v>8.8482</v>
      </c>
    </row>
    <row r="3" spans="1:3" ht="12.75">
      <c r="A3">
        <v>1902</v>
      </c>
      <c r="B3" s="12">
        <v>16812.797411414977</v>
      </c>
      <c r="C3" s="13">
        <v>8.8482</v>
      </c>
    </row>
    <row r="4" spans="1:3" ht="12.75">
      <c r="A4">
        <v>1903</v>
      </c>
      <c r="B4" s="12">
        <v>16878.556675601256</v>
      </c>
      <c r="C4" s="13">
        <v>8.9548</v>
      </c>
    </row>
    <row r="5" spans="1:3" ht="12.75">
      <c r="A5">
        <v>1904</v>
      </c>
      <c r="B5" s="12">
        <v>16938.353211277372</v>
      </c>
      <c r="C5" s="13">
        <v>8.9548</v>
      </c>
    </row>
    <row r="6" spans="1:3" ht="12.75">
      <c r="A6">
        <v>1905</v>
      </c>
      <c r="B6" s="12">
        <v>17263.87025485156</v>
      </c>
      <c r="C6" s="13">
        <v>9.0614</v>
      </c>
    </row>
    <row r="7" spans="1:3" ht="12.75">
      <c r="A7">
        <v>1906</v>
      </c>
      <c r="B7" s="12">
        <v>17036.434350923046</v>
      </c>
      <c r="C7" s="13">
        <v>9.2746</v>
      </c>
    </row>
    <row r="8" spans="1:3" ht="12.75">
      <c r="A8">
        <v>1907</v>
      </c>
      <c r="B8" s="12">
        <v>17075.18198076412</v>
      </c>
      <c r="C8" s="13">
        <v>9.701</v>
      </c>
    </row>
    <row r="9" spans="1:3" ht="12.75">
      <c r="A9">
        <v>1908</v>
      </c>
      <c r="B9" s="12">
        <v>17113.104481221526</v>
      </c>
      <c r="C9" s="13">
        <v>9.9142</v>
      </c>
    </row>
    <row r="10" spans="1:3" ht="12.75">
      <c r="A10">
        <v>1909</v>
      </c>
      <c r="B10" s="12">
        <v>17141.701842316517</v>
      </c>
      <c r="C10" s="13">
        <v>10.0209</v>
      </c>
    </row>
    <row r="11" spans="1:3" ht="12.75">
      <c r="A11">
        <v>1910</v>
      </c>
      <c r="B11" s="12">
        <v>17161.26572098603</v>
      </c>
      <c r="C11" s="13">
        <v>10.234</v>
      </c>
    </row>
    <row r="12" spans="1:3" ht="12.75">
      <c r="A12">
        <v>1911</v>
      </c>
      <c r="B12" s="12">
        <v>17216.74321847703</v>
      </c>
      <c r="C12" s="13">
        <v>10.5539</v>
      </c>
    </row>
    <row r="13" spans="1:3" ht="12.75">
      <c r="A13">
        <v>1912</v>
      </c>
      <c r="B13" s="12">
        <v>17254.6615742094</v>
      </c>
      <c r="C13" s="13">
        <v>10.7671</v>
      </c>
    </row>
    <row r="14" spans="1:3" ht="12.75">
      <c r="A14">
        <v>1913</v>
      </c>
      <c r="B14" s="12">
        <v>17279.591219360223</v>
      </c>
      <c r="C14" s="13">
        <v>10.6604</v>
      </c>
    </row>
    <row r="15" spans="1:3" ht="12.75">
      <c r="A15">
        <v>1914</v>
      </c>
      <c r="B15" s="12">
        <v>16998.720140021982</v>
      </c>
      <c r="C15" s="13">
        <v>10.6604</v>
      </c>
    </row>
    <row r="16" spans="1:3" ht="12.75">
      <c r="A16">
        <v>1915</v>
      </c>
      <c r="B16" s="12">
        <v>17077.90303137909</v>
      </c>
      <c r="C16" s="13">
        <v>11.845</v>
      </c>
    </row>
    <row r="17" spans="1:3" ht="12.75">
      <c r="A17">
        <v>1916</v>
      </c>
      <c r="B17" s="12">
        <v>16879.6050912264</v>
      </c>
      <c r="C17" s="13">
        <v>13.7063</v>
      </c>
    </row>
    <row r="18" spans="1:3" ht="12.75">
      <c r="A18">
        <v>1917</v>
      </c>
      <c r="B18" s="12">
        <v>14887.253590636627</v>
      </c>
      <c r="C18" s="13">
        <v>17.0906</v>
      </c>
    </row>
    <row r="19" spans="1:3" ht="12.75">
      <c r="A19">
        <v>1918</v>
      </c>
      <c r="B19" s="12">
        <v>14738.283373383527</v>
      </c>
      <c r="C19" s="13">
        <v>21.4901</v>
      </c>
    </row>
    <row r="20" spans="1:3" ht="12.75">
      <c r="A20">
        <v>1919</v>
      </c>
      <c r="B20" s="12">
        <v>15621.810617281586</v>
      </c>
      <c r="C20" s="13">
        <v>23.3515</v>
      </c>
    </row>
    <row r="21" spans="1:3" ht="12.75">
      <c r="A21">
        <v>1920</v>
      </c>
      <c r="B21" s="12">
        <v>16463.619478319633</v>
      </c>
      <c r="C21" s="13">
        <v>23.77435</v>
      </c>
    </row>
    <row r="22" spans="1:3" ht="12.75">
      <c r="A22">
        <v>1921</v>
      </c>
      <c r="B22" s="12">
        <v>15876.270812163551</v>
      </c>
      <c r="C22" s="13">
        <v>20.871499999999997</v>
      </c>
    </row>
    <row r="23" spans="1:3" ht="12.75">
      <c r="A23">
        <v>1922</v>
      </c>
      <c r="B23" s="12">
        <v>17231.324538928016</v>
      </c>
      <c r="C23" s="13">
        <v>17.84135</v>
      </c>
    </row>
    <row r="24" spans="1:3" ht="12.75">
      <c r="A24">
        <v>1923</v>
      </c>
      <c r="B24" s="12">
        <v>17984.082655203372</v>
      </c>
      <c r="C24" s="13">
        <v>17.1308</v>
      </c>
    </row>
    <row r="25" spans="1:3" ht="12.75">
      <c r="A25">
        <v>1924</v>
      </c>
      <c r="B25" s="12">
        <v>18391.08139941206</v>
      </c>
      <c r="C25" s="13">
        <v>17.68985</v>
      </c>
    </row>
    <row r="26" spans="1:3" ht="12.75">
      <c r="A26">
        <v>1925</v>
      </c>
      <c r="B26" s="12">
        <v>19451.845656024077</v>
      </c>
      <c r="C26" s="13">
        <v>17.5801</v>
      </c>
    </row>
    <row r="27" spans="1:3" ht="12.75">
      <c r="A27">
        <v>1926</v>
      </c>
      <c r="B27" s="12">
        <v>20095.228289846713</v>
      </c>
      <c r="C27" s="13">
        <v>17.0629</v>
      </c>
    </row>
    <row r="28" spans="1:3" ht="12.75">
      <c r="A28">
        <v>1927</v>
      </c>
      <c r="B28" s="12">
        <v>20821.765130276333</v>
      </c>
      <c r="C28" s="13">
        <v>16.73375</v>
      </c>
    </row>
    <row r="29" spans="1:3" ht="12.75">
      <c r="A29">
        <v>1928</v>
      </c>
      <c r="B29" s="12">
        <v>21579.20883396716</v>
      </c>
      <c r="C29" s="13">
        <v>16.8278</v>
      </c>
    </row>
    <row r="30" spans="1:3" ht="12.75">
      <c r="A30">
        <v>1929</v>
      </c>
      <c r="B30" s="12">
        <v>22459.0257213503</v>
      </c>
      <c r="C30" s="13">
        <v>16.81215</v>
      </c>
    </row>
    <row r="31" spans="1:3" ht="12.75">
      <c r="A31">
        <v>1930</v>
      </c>
      <c r="B31" s="12">
        <v>22417.524741048583</v>
      </c>
      <c r="C31" s="13">
        <v>16.5509</v>
      </c>
    </row>
    <row r="32" spans="1:3" ht="12.75">
      <c r="A32">
        <v>1931</v>
      </c>
      <c r="B32" s="12">
        <v>21538.902596702363</v>
      </c>
      <c r="C32" s="13">
        <v>15.694099999999999</v>
      </c>
    </row>
    <row r="33" spans="1:3" ht="12.75">
      <c r="A33">
        <v>1932</v>
      </c>
      <c r="B33" s="12">
        <v>20379.40403849305</v>
      </c>
      <c r="C33" s="13">
        <v>14.529050000000002</v>
      </c>
    </row>
    <row r="34" spans="1:3" ht="12.75">
      <c r="A34">
        <v>1933</v>
      </c>
      <c r="B34" s="12">
        <v>21474.564824798643</v>
      </c>
      <c r="C34" s="13">
        <v>13.7872</v>
      </c>
    </row>
    <row r="35" spans="1:3" ht="12.75">
      <c r="A35">
        <v>1934</v>
      </c>
      <c r="B35" s="12">
        <v>21400.51624103581</v>
      </c>
      <c r="C35" s="13">
        <v>13.573</v>
      </c>
    </row>
    <row r="36" spans="1:3" ht="12.75">
      <c r="A36">
        <v>1935</v>
      </c>
      <c r="B36" s="12">
        <v>21225.36779090806</v>
      </c>
      <c r="C36" s="13">
        <v>13.3901</v>
      </c>
    </row>
    <row r="37" spans="1:3" ht="12.75">
      <c r="A37">
        <v>1936</v>
      </c>
      <c r="B37" s="12">
        <v>20620.442869793787</v>
      </c>
      <c r="C37" s="13">
        <v>13.6618</v>
      </c>
    </row>
    <row r="38" spans="1:3" ht="12.75">
      <c r="A38">
        <v>1937</v>
      </c>
      <c r="B38" s="12">
        <v>21705.508411188002</v>
      </c>
      <c r="C38" s="13">
        <v>14.17385</v>
      </c>
    </row>
    <row r="39" spans="1:3" ht="12.75">
      <c r="A39">
        <v>1938</v>
      </c>
      <c r="B39" s="12">
        <v>21527.04938786752</v>
      </c>
      <c r="C39" s="13">
        <v>14.3201</v>
      </c>
    </row>
    <row r="40" spans="1:3" ht="12.75">
      <c r="A40">
        <v>1939</v>
      </c>
      <c r="B40" s="12">
        <v>21348.85864051513</v>
      </c>
      <c r="C40" s="13">
        <v>14.5186</v>
      </c>
    </row>
    <row r="41" spans="1:3" ht="12.75">
      <c r="A41">
        <v>1940</v>
      </c>
      <c r="B41" s="12">
        <v>21003.897909980893</v>
      </c>
      <c r="C41" s="13">
        <v>15.8874</v>
      </c>
    </row>
    <row r="42" spans="1:3" ht="12.75">
      <c r="A42">
        <v>1941</v>
      </c>
      <c r="B42" s="12">
        <v>20368.68453051343</v>
      </c>
      <c r="C42" s="13">
        <v>18.13915</v>
      </c>
    </row>
    <row r="43" spans="1:3" ht="12.75">
      <c r="A43">
        <v>1942</v>
      </c>
      <c r="B43" s="12">
        <v>19517.402436627603</v>
      </c>
      <c r="C43" s="13">
        <v>20.16095</v>
      </c>
    </row>
    <row r="44" spans="1:3" ht="12.75">
      <c r="A44">
        <v>1943</v>
      </c>
      <c r="B44" s="12">
        <v>19857.269663394163</v>
      </c>
      <c r="C44" s="13">
        <v>21.2163</v>
      </c>
    </row>
    <row r="45" spans="1:3" ht="12.75">
      <c r="A45">
        <v>1944</v>
      </c>
      <c r="B45" s="12">
        <v>20181.60204393222</v>
      </c>
      <c r="C45" s="13">
        <v>21.649900000000002</v>
      </c>
    </row>
    <row r="46" spans="1:3" ht="12.75">
      <c r="A46">
        <v>1945</v>
      </c>
      <c r="B46" s="12">
        <v>21207.577461967565</v>
      </c>
      <c r="C46" s="13">
        <v>21.7962</v>
      </c>
    </row>
    <row r="47" spans="1:3" ht="12.75">
      <c r="A47">
        <v>1946</v>
      </c>
      <c r="B47" s="12">
        <v>23115.575991811824</v>
      </c>
      <c r="C47" s="13">
        <v>21.780549999999998</v>
      </c>
    </row>
    <row r="48" spans="1:3" ht="12.75">
      <c r="A48">
        <v>1947</v>
      </c>
      <c r="B48" s="12">
        <v>24623.22656952924</v>
      </c>
      <c r="C48" s="13">
        <v>22.752299999999998</v>
      </c>
    </row>
    <row r="49" spans="1:3" ht="12.75">
      <c r="A49">
        <v>1948</v>
      </c>
      <c r="B49" s="12">
        <v>24648.390066304502</v>
      </c>
      <c r="C49" s="13">
        <v>23.449550000000002</v>
      </c>
    </row>
    <row r="50" spans="1:3" ht="12.75">
      <c r="A50">
        <v>1949</v>
      </c>
      <c r="B50" s="12">
        <v>23808.65634436212</v>
      </c>
      <c r="C50" s="13">
        <v>23.198700000000002</v>
      </c>
    </row>
    <row r="51" spans="1:3" ht="12.75">
      <c r="A51">
        <v>1950</v>
      </c>
      <c r="B51" s="12">
        <v>25248.323779181454</v>
      </c>
      <c r="C51" s="13">
        <v>22.818849999999998</v>
      </c>
    </row>
    <row r="52" spans="1:3" ht="12.75">
      <c r="A52">
        <v>1951</v>
      </c>
      <c r="B52" s="12">
        <v>26093.700564112893</v>
      </c>
      <c r="C52" s="13">
        <v>23.8867</v>
      </c>
    </row>
    <row r="53" spans="1:3" ht="12.75">
      <c r="A53">
        <v>1952</v>
      </c>
      <c r="B53" s="12">
        <v>26678.219407466524</v>
      </c>
      <c r="C53" s="13">
        <v>24.4887</v>
      </c>
    </row>
    <row r="54" spans="1:3" ht="12.75">
      <c r="A54">
        <v>1953</v>
      </c>
      <c r="B54" s="12">
        <v>27742.44465567786</v>
      </c>
      <c r="C54" s="13">
        <v>24.30955</v>
      </c>
    </row>
    <row r="55" spans="1:3" ht="12.75">
      <c r="A55">
        <v>1954</v>
      </c>
      <c r="B55" s="12">
        <v>29005.954044431153</v>
      </c>
      <c r="C55" s="13">
        <v>24.538899999999998</v>
      </c>
    </row>
    <row r="56" spans="1:3" ht="12.75">
      <c r="A56">
        <v>1955</v>
      </c>
      <c r="B56" s="12">
        <v>30401.037859771433</v>
      </c>
      <c r="C56" s="13">
        <v>24.73955</v>
      </c>
    </row>
    <row r="57" spans="1:3" ht="12.75">
      <c r="A57">
        <v>1956</v>
      </c>
      <c r="B57" s="12">
        <v>31731.302286782062</v>
      </c>
      <c r="C57" s="13">
        <v>25.083550000000002</v>
      </c>
    </row>
    <row r="58" spans="1:3" ht="12.75">
      <c r="A58">
        <v>1957</v>
      </c>
      <c r="B58" s="12">
        <v>32675.835805510123</v>
      </c>
      <c r="C58" s="13">
        <v>25.606749999999998</v>
      </c>
    </row>
    <row r="59" spans="1:3" ht="12.75">
      <c r="A59">
        <v>1958</v>
      </c>
      <c r="B59" s="12">
        <v>33150.34618749278</v>
      </c>
      <c r="C59" s="13">
        <v>26.0439</v>
      </c>
    </row>
    <row r="60" spans="1:3" ht="12.75">
      <c r="A60">
        <v>1959</v>
      </c>
      <c r="B60" s="12">
        <v>35242.43494678308</v>
      </c>
      <c r="C60" s="13">
        <v>25.90775</v>
      </c>
    </row>
    <row r="61" spans="1:3" ht="12.75">
      <c r="A61">
        <v>1960</v>
      </c>
      <c r="B61" s="12">
        <v>37150.81826532133</v>
      </c>
      <c r="C61" s="13">
        <v>26.223100000000002</v>
      </c>
    </row>
    <row r="62" spans="1:3" ht="12.75">
      <c r="A62">
        <v>1961</v>
      </c>
      <c r="B62" s="12">
        <v>39858.988860263074</v>
      </c>
      <c r="C62" s="13">
        <v>26.9039</v>
      </c>
    </row>
    <row r="63" spans="1:3" ht="12.75">
      <c r="A63">
        <v>1962</v>
      </c>
      <c r="B63" s="12">
        <v>42156.31403022825</v>
      </c>
      <c r="C63" s="13">
        <v>27.8642</v>
      </c>
    </row>
    <row r="64" spans="1:3" ht="12.75">
      <c r="A64">
        <v>1963</v>
      </c>
      <c r="B64" s="12">
        <v>43786.10056188435</v>
      </c>
      <c r="C64" s="13">
        <v>28.8819</v>
      </c>
    </row>
    <row r="65" spans="1:3" ht="12.75">
      <c r="A65">
        <v>1964</v>
      </c>
      <c r="B65" s="12">
        <v>46168.611958217814</v>
      </c>
      <c r="C65" s="13">
        <v>29.74195</v>
      </c>
    </row>
    <row r="66" spans="1:3" ht="12.75">
      <c r="A66">
        <v>1965</v>
      </c>
      <c r="B66" s="12">
        <v>47338.82820315987</v>
      </c>
      <c r="C66" s="13">
        <v>30.8241</v>
      </c>
    </row>
    <row r="67" spans="1:3" ht="12.75">
      <c r="A67">
        <v>1966</v>
      </c>
      <c r="B67" s="12">
        <v>47947.78884855137</v>
      </c>
      <c r="C67" s="13">
        <v>32.3572</v>
      </c>
    </row>
    <row r="68" spans="1:3" ht="12.75">
      <c r="A68">
        <v>1967</v>
      </c>
      <c r="B68" s="12">
        <v>48535.02798514833</v>
      </c>
      <c r="C68" s="13">
        <v>33.5935</v>
      </c>
    </row>
    <row r="69" spans="1:3" ht="12.75">
      <c r="A69">
        <v>1968</v>
      </c>
      <c r="B69" s="12">
        <v>50170.2121414634</v>
      </c>
      <c r="C69" s="13">
        <v>34.51635</v>
      </c>
    </row>
    <row r="70" spans="1:3" ht="12.75">
      <c r="A70">
        <v>1969</v>
      </c>
      <c r="B70" s="12">
        <v>52400.279608852914</v>
      </c>
      <c r="C70" s="13">
        <v>35.32575</v>
      </c>
    </row>
    <row r="71" spans="1:3" ht="12.75">
      <c r="A71">
        <v>1970</v>
      </c>
      <c r="B71" s="12">
        <v>55293.80059311271</v>
      </c>
      <c r="C71" s="13">
        <v>36.734300000000005</v>
      </c>
    </row>
    <row r="72" spans="1:3" ht="12.75">
      <c r="A72">
        <v>1971</v>
      </c>
      <c r="B72" s="12">
        <v>58649.59600613424</v>
      </c>
      <c r="C72" s="13">
        <v>39.01705</v>
      </c>
    </row>
    <row r="73" spans="1:3" ht="12.75">
      <c r="A73">
        <v>1972</v>
      </c>
      <c r="B73" s="12">
        <v>61348.19889331226</v>
      </c>
      <c r="C73" s="13">
        <v>41.6559</v>
      </c>
    </row>
    <row r="74" spans="1:3" ht="12.75">
      <c r="A74">
        <v>1973</v>
      </c>
      <c r="B74" s="12">
        <v>60834.661326200585</v>
      </c>
      <c r="C74" s="13">
        <v>45.70335</v>
      </c>
    </row>
    <row r="75" spans="1:3" ht="12.75">
      <c r="A75">
        <v>1974</v>
      </c>
      <c r="B75" s="12">
        <v>60824.76129935647</v>
      </c>
      <c r="C75" s="13">
        <v>49.8155</v>
      </c>
    </row>
    <row r="76" spans="1:3" ht="12.75">
      <c r="A76">
        <v>1975</v>
      </c>
      <c r="B76" s="12">
        <v>57632.244641421334</v>
      </c>
      <c r="C76" s="13">
        <v>52.713499999999996</v>
      </c>
    </row>
    <row r="77" spans="1:3" ht="12.75">
      <c r="A77">
        <v>1976</v>
      </c>
      <c r="B77" s="12">
        <v>57221.758424906264</v>
      </c>
      <c r="C77" s="13">
        <v>53.7982</v>
      </c>
    </row>
    <row r="78" spans="1:3" ht="12.75">
      <c r="A78">
        <v>1977</v>
      </c>
      <c r="B78" s="12">
        <v>58575.215096721564</v>
      </c>
      <c r="C78" s="13">
        <v>54.4467</v>
      </c>
    </row>
    <row r="79" spans="1:3" ht="12.75">
      <c r="A79">
        <v>1978</v>
      </c>
      <c r="B79" s="12">
        <v>59578.55506264798</v>
      </c>
      <c r="C79" s="13">
        <v>54.973600000000005</v>
      </c>
    </row>
    <row r="80" spans="1:3" ht="12.75">
      <c r="A80">
        <v>1979</v>
      </c>
      <c r="B80" s="12">
        <v>59662.244449139616</v>
      </c>
      <c r="C80" s="13">
        <v>56.6659</v>
      </c>
    </row>
    <row r="81" spans="1:3" ht="12.75">
      <c r="A81">
        <v>1980</v>
      </c>
      <c r="B81" s="12">
        <v>60428.10610172416</v>
      </c>
      <c r="C81" s="13">
        <v>59.3409</v>
      </c>
    </row>
    <row r="82" spans="1:3" ht="12.75">
      <c r="A82">
        <v>1981</v>
      </c>
      <c r="B82" s="12">
        <v>60424.06728667423</v>
      </c>
      <c r="C82" s="13">
        <v>62.83475</v>
      </c>
    </row>
    <row r="83" spans="1:3" ht="12.75">
      <c r="A83">
        <v>1982</v>
      </c>
      <c r="B83" s="12">
        <v>59550.18766090771</v>
      </c>
      <c r="C83" s="13">
        <v>66.5743</v>
      </c>
    </row>
    <row r="84" spans="1:3" ht="12.75">
      <c r="A84">
        <v>1983</v>
      </c>
      <c r="B84" s="12">
        <v>59478.46597464314</v>
      </c>
      <c r="C84" s="13">
        <v>68.75184999999999</v>
      </c>
    </row>
    <row r="85" spans="1:3" ht="12.75">
      <c r="A85">
        <v>1984</v>
      </c>
      <c r="B85" s="12">
        <v>60305.998455451</v>
      </c>
      <c r="C85" s="13">
        <v>70.67580000000001</v>
      </c>
    </row>
    <row r="86" spans="1:3" ht="12.75">
      <c r="A86">
        <v>1985</v>
      </c>
      <c r="B86" s="12">
        <v>58452.37221982048</v>
      </c>
      <c r="C86" s="13">
        <v>73.0572</v>
      </c>
    </row>
    <row r="87" spans="1:3" ht="12.75">
      <c r="A87">
        <v>1986</v>
      </c>
      <c r="B87" s="12">
        <v>60128.75054954651</v>
      </c>
      <c r="C87" s="13">
        <v>73.5932</v>
      </c>
    </row>
    <row r="88" spans="1:3" ht="12.75">
      <c r="A88">
        <v>1987</v>
      </c>
      <c r="B88" s="12">
        <v>59674.00605556856</v>
      </c>
      <c r="C88" s="13">
        <v>74.809</v>
      </c>
    </row>
    <row r="89" spans="1:3" ht="12.75">
      <c r="A89">
        <v>1988</v>
      </c>
      <c r="B89" s="12">
        <v>61385.14484340752</v>
      </c>
      <c r="C89" s="13">
        <v>76.11955</v>
      </c>
    </row>
    <row r="90" spans="1:3" ht="12.75">
      <c r="A90">
        <v>1989</v>
      </c>
      <c r="B90" s="12">
        <v>61744.046338613254</v>
      </c>
      <c r="C90" s="13">
        <v>78.89475</v>
      </c>
    </row>
    <row r="91" spans="1:3" ht="12.75">
      <c r="A91">
        <v>1990</v>
      </c>
      <c r="B91" s="12">
        <v>62407.89787512222</v>
      </c>
      <c r="C91" s="13">
        <v>82.97775</v>
      </c>
    </row>
    <row r="92" spans="1:3" ht="12.75">
      <c r="A92">
        <v>1991</v>
      </c>
      <c r="B92" s="12">
        <v>62738.74752762485</v>
      </c>
      <c r="C92" s="13">
        <v>87.5332</v>
      </c>
    </row>
    <row r="93" spans="1:3" ht="12.75">
      <c r="A93">
        <v>1992</v>
      </c>
      <c r="B93" s="12">
        <v>61202.4599679057</v>
      </c>
      <c r="C93" s="13">
        <v>91.08765</v>
      </c>
    </row>
    <row r="94" spans="1:3" ht="12.75">
      <c r="A94">
        <v>1993</v>
      </c>
      <c r="B94" s="12">
        <v>60463.678093124334</v>
      </c>
      <c r="C94" s="13">
        <v>93.7431</v>
      </c>
    </row>
    <row r="95" spans="1:3" ht="12.75">
      <c r="A95">
        <v>1994</v>
      </c>
      <c r="B95" s="12">
        <v>60618.82837329065</v>
      </c>
      <c r="C95" s="13">
        <v>94.899</v>
      </c>
    </row>
    <row r="96" spans="1:3" ht="12.75">
      <c r="A96">
        <v>1995</v>
      </c>
      <c r="B96" s="12">
        <v>57472.17221192572</v>
      </c>
      <c r="C96" s="13">
        <v>96.38395</v>
      </c>
    </row>
    <row r="97" spans="1:3" ht="12.75">
      <c r="A97">
        <v>1996</v>
      </c>
      <c r="B97" s="12">
        <v>57338.867622317484</v>
      </c>
      <c r="C97" s="13">
        <v>97.4652</v>
      </c>
    </row>
    <row r="98" spans="1:3" ht="12.75">
      <c r="A98">
        <v>1997</v>
      </c>
      <c r="B98" s="12">
        <v>59393.62090328993</v>
      </c>
      <c r="C98" s="13">
        <v>97.97194999999999</v>
      </c>
    </row>
    <row r="99" spans="1:3" ht="12.75">
      <c r="A99">
        <v>1998</v>
      </c>
      <c r="B99" s="12">
        <v>60607.52212549303</v>
      </c>
      <c r="C99" s="13">
        <v>98.00465</v>
      </c>
    </row>
    <row r="100" spans="1:3" ht="12.75">
      <c r="A100">
        <v>1999</v>
      </c>
      <c r="B100" s="12">
        <v>61375.8123026847</v>
      </c>
      <c r="C100" s="13">
        <v>98.78280000000001</v>
      </c>
    </row>
    <row r="101" spans="1:3" ht="12.75">
      <c r="A101">
        <v>2000</v>
      </c>
      <c r="B101" s="12">
        <v>63886.068262044224</v>
      </c>
      <c r="C101" s="13">
        <v>100.34100000000001</v>
      </c>
    </row>
    <row r="102" spans="1:3" ht="12.75">
      <c r="A102">
        <v>2001</v>
      </c>
      <c r="B102" s="12">
        <v>61537.111385471355</v>
      </c>
      <c r="C102" s="13">
        <v>101.3671</v>
      </c>
    </row>
    <row r="103" spans="1:3" ht="12.75">
      <c r="A103">
        <v>2002</v>
      </c>
      <c r="B103" s="12">
        <v>60780.49448736914</v>
      </c>
      <c r="C103" s="13">
        <v>101.95115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33:F42"/>
  <sheetViews>
    <sheetView zoomScale="75" zoomScaleNormal="75" workbookViewId="0" topLeftCell="A4">
      <selection activeCell="A1" sqref="A1:K1"/>
    </sheetView>
  </sheetViews>
  <sheetFormatPr defaultColWidth="11.421875" defaultRowHeight="12.75"/>
  <cols>
    <col min="1" max="16384" width="11.421875" style="14" customWidth="1"/>
  </cols>
  <sheetData>
    <row r="33" spans="1:6" ht="23.25">
      <c r="A33" s="4"/>
      <c r="F33" s="6" t="s">
        <v>40</v>
      </c>
    </row>
    <row r="34" ht="23.25">
      <c r="F34" s="7" t="s">
        <v>92</v>
      </c>
    </row>
    <row r="36" ht="18">
      <c r="A36" s="8" t="s">
        <v>274</v>
      </c>
    </row>
    <row r="37" ht="18">
      <c r="A37" s="11"/>
    </row>
    <row r="38" ht="18">
      <c r="A38" s="11"/>
    </row>
    <row r="39" ht="18">
      <c r="A39" s="11"/>
    </row>
    <row r="40" ht="18">
      <c r="A40" s="11"/>
    </row>
    <row r="41" ht="18">
      <c r="A41" s="11"/>
    </row>
    <row r="42" ht="18">
      <c r="A42" s="11"/>
    </row>
  </sheetData>
  <printOptions/>
  <pageMargins left="0.75" right="0.75" top="1" bottom="1" header="0.5" footer="0.5"/>
  <pageSetup fitToHeight="1" fitToWidth="1" horizontalDpi="600" verticalDpi="600" orientation="portrait" scale="65" r:id="rId2"/>
  <drawing r:id="rId1"/>
</worksheet>
</file>

<file path=xl/worksheets/sheet8.xml><?xml version="1.0" encoding="utf-8"?>
<worksheet xmlns="http://schemas.openxmlformats.org/spreadsheetml/2006/main" xmlns:r="http://schemas.openxmlformats.org/officeDocument/2006/relationships">
  <dimension ref="A2:C36"/>
  <sheetViews>
    <sheetView zoomScale="75" zoomScaleNormal="75" workbookViewId="0" topLeftCell="A1">
      <selection activeCell="A1" sqref="A1:K1"/>
    </sheetView>
  </sheetViews>
  <sheetFormatPr defaultColWidth="11.421875" defaultRowHeight="12.75"/>
  <cols>
    <col min="1" max="1" width="9.140625" style="15" customWidth="1"/>
    <col min="2" max="16384" width="9.140625" style="0" customWidth="1"/>
  </cols>
  <sheetData>
    <row r="2" spans="1:3" ht="12.75">
      <c r="A2" s="15" t="s">
        <v>3</v>
      </c>
      <c r="B2" t="s">
        <v>126</v>
      </c>
      <c r="C2" t="s">
        <v>129</v>
      </c>
    </row>
    <row r="3" spans="1:3" ht="12.75">
      <c r="A3" s="15">
        <f>'Table 2'!A8</f>
        <v>1933</v>
      </c>
      <c r="B3">
        <f>'Table 2'!H8/100</f>
        <v>0.31163</v>
      </c>
      <c r="C3">
        <f>'Table 2'!I8/100</f>
        <v>0.2192</v>
      </c>
    </row>
    <row r="4" spans="1:3" ht="12.75">
      <c r="A4" s="15" t="str">
        <f>'Table 2'!A9</f>
        <v>1934-35</v>
      </c>
      <c r="B4">
        <f>'Table 2'!H9/100</f>
        <v>0.30917</v>
      </c>
      <c r="C4">
        <f>'Table 2'!I9/100</f>
        <v>0.2159</v>
      </c>
    </row>
    <row r="5" spans="1:3" ht="12.75">
      <c r="A5" s="15" t="str">
        <f>'Table 2'!A10</f>
        <v>1936-37</v>
      </c>
      <c r="B5">
        <f>'Table 2'!H10/100</f>
        <v>0.30469999999999997</v>
      </c>
      <c r="C5">
        <f>'Table 2'!I10/100</f>
        <v>0.21458</v>
      </c>
    </row>
    <row r="7" spans="1:3" ht="12.75">
      <c r="A7" s="15" t="str">
        <f>'Table 2'!A11</f>
        <v>1939-40</v>
      </c>
      <c r="B7">
        <f>'Table 2'!H11/100</f>
        <v>0.32942</v>
      </c>
      <c r="C7">
        <f>'Table 2'!I11/100</f>
        <v>0.23772</v>
      </c>
    </row>
    <row r="9" spans="1:3" ht="12.75">
      <c r="A9" s="15" t="str">
        <f>'Table 2'!A12</f>
        <v>1943-44</v>
      </c>
      <c r="B9">
        <f>'Table 2'!H12/100</f>
        <v>0.32592</v>
      </c>
      <c r="C9">
        <f>'Table 2'!I12/100</f>
        <v>0.22701999999999997</v>
      </c>
    </row>
    <row r="10" spans="1:3" ht="12.75">
      <c r="A10" s="15" t="str">
        <f>'Table 2'!A13</f>
        <v>1945-46</v>
      </c>
      <c r="B10">
        <f>'Table 2'!H13/100</f>
        <v>0.33244</v>
      </c>
      <c r="C10">
        <f>'Table 2'!I13/100</f>
        <v>0.23357</v>
      </c>
    </row>
    <row r="11" spans="1:3" ht="12.75">
      <c r="A11" s="15" t="str">
        <f>'Table 2'!A14</f>
        <v>1947-48</v>
      </c>
      <c r="B11">
        <f>'Table 2'!H14/100</f>
        <v>0.31577</v>
      </c>
      <c r="C11">
        <f>'Table 2'!I14/100</f>
        <v>0.21949</v>
      </c>
    </row>
    <row r="12" spans="1:3" ht="12.75">
      <c r="A12" s="15" t="str">
        <f>'Table 2'!A15</f>
        <v>1949-50</v>
      </c>
      <c r="B12">
        <f>'Table 2'!H15/100</f>
        <v>0.32286000000000004</v>
      </c>
      <c r="C12">
        <f>'Table 2'!I15/100</f>
        <v>0.22215</v>
      </c>
    </row>
    <row r="13" spans="1:3" ht="12.75">
      <c r="A13" s="15" t="str">
        <f>'Table 2'!A16</f>
        <v>1951-52</v>
      </c>
      <c r="B13">
        <f>'Table 2'!H16/100</f>
        <v>0.31288</v>
      </c>
      <c r="C13">
        <f>'Table 2'!I16/100</f>
        <v>0.21653</v>
      </c>
    </row>
    <row r="14" spans="1:3" ht="12.75">
      <c r="A14" s="15" t="str">
        <f>'Table 2'!A17</f>
        <v>1953-54</v>
      </c>
      <c r="B14">
        <f>'Table 2'!H17/100</f>
        <v>0.30334</v>
      </c>
      <c r="C14">
        <f>'Table 2'!I17/100</f>
        <v>0.21162</v>
      </c>
    </row>
    <row r="15" spans="1:3" ht="12.75">
      <c r="A15" s="15" t="str">
        <f>'Table 2'!A18</f>
        <v>1955-56</v>
      </c>
      <c r="B15">
        <f>'Table 2'!H18/100</f>
        <v>0.29724</v>
      </c>
      <c r="C15">
        <f>'Table 2'!I18/100</f>
        <v>0.20921</v>
      </c>
    </row>
    <row r="16" spans="1:3" ht="12.75">
      <c r="A16" s="15" t="str">
        <f>'Table 2'!A19</f>
        <v>1957-58</v>
      </c>
      <c r="B16">
        <f>'Table 2'!H19/100</f>
        <v>0.30994</v>
      </c>
      <c r="C16">
        <f>'Table 2'!I19/100</f>
        <v>0.21792999999999998</v>
      </c>
    </row>
    <row r="17" spans="1:3" ht="12.75">
      <c r="A17" s="15" t="str">
        <f>'Table 2'!A20</f>
        <v>1959-60</v>
      </c>
      <c r="B17">
        <f>'Table 2'!H20/100</f>
        <v>0.31467</v>
      </c>
      <c r="C17">
        <f>'Table 2'!I20/100</f>
        <v>0.22354</v>
      </c>
    </row>
    <row r="18" spans="1:3" ht="12.75">
      <c r="A18" s="15" t="str">
        <f>'Table 2'!A21</f>
        <v>1961-62</v>
      </c>
      <c r="B18">
        <f>'Table 2'!H21/100</f>
        <v>0.31564</v>
      </c>
      <c r="C18">
        <f>'Table 2'!I21/100</f>
        <v>0.22695999999999997</v>
      </c>
    </row>
    <row r="19" spans="1:3" ht="12.75">
      <c r="A19" s="15" t="str">
        <f>'Table 2'!A22</f>
        <v>1963-64</v>
      </c>
      <c r="B19">
        <f>'Table 2'!H22/100</f>
        <v>0.31723</v>
      </c>
      <c r="C19">
        <f>'Table 2'!I22/100</f>
        <v>0.22824999999999998</v>
      </c>
    </row>
    <row r="20" spans="1:3" ht="12.75">
      <c r="A20" s="15" t="str">
        <f>'Table 2'!A23</f>
        <v>1965-66</v>
      </c>
      <c r="B20">
        <f>'Table 2'!H23/100</f>
        <v>0.316</v>
      </c>
      <c r="C20">
        <f>'Table 2'!I23/100</f>
        <v>0.22594999999999998</v>
      </c>
    </row>
    <row r="21" spans="1:3" ht="12.75">
      <c r="A21" s="15" t="str">
        <f>'Table 2'!A24</f>
        <v>1967-68</v>
      </c>
      <c r="B21">
        <f>'Table 2'!H24/100</f>
        <v>0.32286000000000004</v>
      </c>
      <c r="C21">
        <f>'Table 2'!I24/100</f>
        <v>0.23012999999999997</v>
      </c>
    </row>
    <row r="22" spans="1:3" ht="12.75">
      <c r="A22" s="15" t="str">
        <f>'Table 2'!A25</f>
        <v>1969-70</v>
      </c>
      <c r="B22">
        <f>'Table 2'!H25/100</f>
        <v>0.32696</v>
      </c>
      <c r="C22">
        <f>'Table 2'!I25/100</f>
        <v>0.2332</v>
      </c>
    </row>
    <row r="23" spans="1:3" ht="12.75">
      <c r="A23" s="15" t="str">
        <f>'Table 2'!A26</f>
        <v>1971-72</v>
      </c>
      <c r="B23">
        <f>'Table 2'!H26/100</f>
        <v>0.32494</v>
      </c>
      <c r="C23">
        <f>'Table 2'!I26/100</f>
        <v>0.23026000000000002</v>
      </c>
    </row>
    <row r="24" spans="1:3" ht="12.75">
      <c r="A24" s="15" t="str">
        <f>'Table 2'!A27</f>
        <v>1973-74</v>
      </c>
      <c r="B24">
        <f>'Table 2'!H27/100</f>
        <v>0.30962</v>
      </c>
      <c r="C24">
        <f>'Table 2'!I27/100</f>
        <v>0.21514</v>
      </c>
    </row>
    <row r="25" spans="1:3" ht="12.75">
      <c r="A25" s="15" t="str">
        <f>'Table 2'!A28</f>
        <v>1975-76</v>
      </c>
      <c r="B25">
        <f>'Table 2'!H28/100</f>
        <v>0.30288</v>
      </c>
      <c r="C25">
        <f>'Table 2'!I28/100</f>
        <v>0.2047</v>
      </c>
    </row>
    <row r="26" spans="1:3" ht="12.75">
      <c r="A26" s="15" t="str">
        <f>'Table 2'!A29</f>
        <v>1977-78</v>
      </c>
      <c r="B26">
        <f>'Table 2'!H29/100</f>
        <v>0.29925</v>
      </c>
      <c r="C26">
        <f>'Table 2'!I29/100</f>
        <v>0.20121000000000003</v>
      </c>
    </row>
    <row r="27" spans="1:3" ht="12.75">
      <c r="A27" s="15" t="str">
        <f>'Table 2'!A30</f>
        <v>1979-80</v>
      </c>
      <c r="B27">
        <f>'Table 2'!H30/100</f>
        <v>0.29889000000000004</v>
      </c>
      <c r="C27">
        <f>'Table 2'!I30/100</f>
        <v>0.20060000000000003</v>
      </c>
    </row>
    <row r="28" spans="1:3" ht="12.75">
      <c r="A28" s="15" t="str">
        <f>'Table 2'!A31</f>
        <v>1981-82</v>
      </c>
      <c r="B28">
        <f>'Table 2'!H31/100</f>
        <v>0.29866</v>
      </c>
      <c r="C28">
        <f>'Table 2'!I31/100</f>
        <v>0.20018</v>
      </c>
    </row>
    <row r="29" spans="1:3" ht="12.75">
      <c r="A29" s="15" t="str">
        <f>'Table 2'!A32</f>
        <v>1983-84</v>
      </c>
      <c r="B29">
        <f>'Table 2'!H32/100</f>
        <v>0.29875</v>
      </c>
      <c r="C29">
        <f>'Table 2'!I32/100</f>
        <v>0.19997999999999996</v>
      </c>
    </row>
    <row r="30" spans="1:3" ht="12.75">
      <c r="A30" s="15" t="str">
        <f>'Table 2'!A33</f>
        <v>1985-86</v>
      </c>
      <c r="B30">
        <f>'Table 2'!H33/100</f>
        <v>0.30352</v>
      </c>
      <c r="C30">
        <f>'Table 2'!I33/100</f>
        <v>0.20636000000000002</v>
      </c>
    </row>
    <row r="31" spans="1:3" ht="12.75">
      <c r="A31" s="15" t="str">
        <f>'Table 2'!A34</f>
        <v>1987-88</v>
      </c>
      <c r="B31">
        <f>'Table 2'!H34/100</f>
        <v>0.30781</v>
      </c>
      <c r="C31">
        <f>'Table 2'!I34/100</f>
        <v>0.20926999999999998</v>
      </c>
    </row>
    <row r="32" spans="1:3" ht="12.75">
      <c r="A32" s="15" t="str">
        <f>'Table 2'!A35</f>
        <v>1989-90</v>
      </c>
      <c r="B32">
        <f>'Table 2'!H35/100</f>
        <v>0.30776</v>
      </c>
      <c r="C32">
        <f>'Table 2'!I35/100</f>
        <v>0.20962</v>
      </c>
    </row>
    <row r="33" spans="1:3" ht="12.75">
      <c r="A33" s="15" t="str">
        <f>'Table 2'!A36</f>
        <v>1991-92</v>
      </c>
      <c r="B33">
        <f>'Table 2'!H36/100</f>
        <v>0.2999</v>
      </c>
      <c r="C33">
        <f>'Table 2'!I36/100</f>
        <v>0.20143</v>
      </c>
    </row>
    <row r="34" spans="1:3" ht="12.75">
      <c r="A34" s="15" t="str">
        <f>'Table 2'!A37</f>
        <v>1993-94</v>
      </c>
      <c r="B34">
        <f>'Table 2'!H37/100</f>
        <v>0.29649000000000003</v>
      </c>
      <c r="C34">
        <f>'Table 2'!I37/100</f>
        <v>0.19869</v>
      </c>
    </row>
    <row r="35" spans="1:3" ht="12.75">
      <c r="A35" s="15" t="str">
        <f>'Table 2'!A38</f>
        <v>1995-96</v>
      </c>
      <c r="B35">
        <f>'Table 2'!H38/100</f>
        <v>0.29215</v>
      </c>
      <c r="C35">
        <f>'Table 2'!I38/100</f>
        <v>0.19267</v>
      </c>
    </row>
    <row r="36" ht="12.75">
      <c r="A36" s="1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32:G41"/>
  <sheetViews>
    <sheetView zoomScale="75" zoomScaleNormal="75" workbookViewId="0" topLeftCell="A1">
      <selection activeCell="A1" sqref="A1:K1"/>
    </sheetView>
  </sheetViews>
  <sheetFormatPr defaultColWidth="11.421875" defaultRowHeight="12.75"/>
  <cols>
    <col min="1" max="16384" width="11.421875" style="5" customWidth="1"/>
  </cols>
  <sheetData>
    <row r="32" spans="1:7" ht="23.25">
      <c r="A32" s="4"/>
      <c r="B32" s="14"/>
      <c r="C32" s="14"/>
      <c r="D32" s="14"/>
      <c r="E32" s="14"/>
      <c r="F32" s="6" t="s">
        <v>196</v>
      </c>
      <c r="G32" s="14"/>
    </row>
    <row r="33" spans="1:7" ht="23.25">
      <c r="A33" s="14"/>
      <c r="B33" s="14"/>
      <c r="C33" s="14"/>
      <c r="D33" s="14"/>
      <c r="E33" s="14"/>
      <c r="F33" s="7" t="s">
        <v>197</v>
      </c>
      <c r="G33" s="14"/>
    </row>
    <row r="34" spans="1:7" ht="15">
      <c r="A34" s="14"/>
      <c r="B34" s="14"/>
      <c r="C34" s="14"/>
      <c r="D34" s="14"/>
      <c r="E34" s="14"/>
      <c r="F34" s="14"/>
      <c r="G34" s="14"/>
    </row>
    <row r="35" spans="1:7" ht="18">
      <c r="A35" s="8"/>
      <c r="B35" s="14"/>
      <c r="C35" s="14"/>
      <c r="D35" s="14"/>
      <c r="E35" s="14"/>
      <c r="F35" s="14"/>
      <c r="G35" s="14"/>
    </row>
    <row r="36" spans="1:7" ht="18">
      <c r="A36" s="11" t="s">
        <v>285</v>
      </c>
      <c r="B36" s="14"/>
      <c r="C36" s="14"/>
      <c r="D36" s="14"/>
      <c r="E36" s="14"/>
      <c r="F36" s="14"/>
      <c r="G36" s="14"/>
    </row>
    <row r="37" spans="1:7" ht="18">
      <c r="A37" s="11"/>
      <c r="B37" s="14"/>
      <c r="C37" s="14"/>
      <c r="D37" s="14"/>
      <c r="E37" s="14"/>
      <c r="F37" s="14"/>
      <c r="G37" s="14"/>
    </row>
    <row r="38" spans="1:7" ht="18">
      <c r="A38" s="11"/>
      <c r="B38" s="14"/>
      <c r="C38" s="14"/>
      <c r="D38" s="14"/>
      <c r="E38" s="14"/>
      <c r="F38" s="14"/>
      <c r="G38" s="14"/>
    </row>
    <row r="39" spans="1:7" ht="18">
      <c r="A39" s="11"/>
      <c r="B39" s="14"/>
      <c r="C39" s="14"/>
      <c r="D39" s="14"/>
      <c r="E39" s="14"/>
      <c r="F39" s="14"/>
      <c r="G39" s="14"/>
    </row>
    <row r="40" spans="1:7" ht="18">
      <c r="A40" s="11"/>
      <c r="B40" s="14"/>
      <c r="C40" s="14"/>
      <c r="D40" s="14"/>
      <c r="E40" s="14"/>
      <c r="F40" s="14"/>
      <c r="G40" s="14"/>
    </row>
    <row r="41" spans="1:7" ht="18">
      <c r="A41" s="11"/>
      <c r="B41" s="14"/>
      <c r="C41" s="14"/>
      <c r="D41" s="14"/>
      <c r="E41" s="14"/>
      <c r="F41" s="14"/>
      <c r="G41" s="14"/>
    </row>
  </sheetData>
  <printOptions/>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UC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Saez</dc:creator>
  <cp:keywords/>
  <dc:description/>
  <cp:lastModifiedBy> Cecile Alrivie</cp:lastModifiedBy>
  <cp:lastPrinted>2005-04-25T16:21:40Z</cp:lastPrinted>
  <dcterms:created xsi:type="dcterms:W3CDTF">2003-09-22T16:38:54Z</dcterms:created>
  <dcterms:modified xsi:type="dcterms:W3CDTF">2010-01-28T12:57:53Z</dcterms:modified>
  <cp:category/>
  <cp:version/>
  <cp:contentType/>
  <cp:contentStatus/>
</cp:coreProperties>
</file>