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Cote Officielle-12-19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bozio</author>
  </authors>
  <commentList>
    <comment ref="C288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d'après la cote de 1905
</t>
        </r>
      </text>
    </comment>
  </commentList>
</comments>
</file>

<file path=xl/sharedStrings.xml><?xml version="1.0" encoding="utf-8"?>
<sst xmlns="http://schemas.openxmlformats.org/spreadsheetml/2006/main" count="2285" uniqueCount="595">
  <si>
    <t>cours + ht</t>
  </si>
  <si>
    <t>cours +bas</t>
  </si>
  <si>
    <t>cours moyen</t>
  </si>
  <si>
    <t>Titres</t>
  </si>
  <si>
    <t>CB</t>
  </si>
  <si>
    <t>CB dernier cours</t>
  </si>
  <si>
    <t>Dernier Cours</t>
  </si>
  <si>
    <t>Dernier coupon</t>
  </si>
  <si>
    <t xml:space="preserve">Intérêts dividendes ex. </t>
  </si>
  <si>
    <t>Exercice</t>
  </si>
  <si>
    <t>Dividendes</t>
  </si>
  <si>
    <t>marché</t>
  </si>
  <si>
    <t>Banques</t>
  </si>
  <si>
    <t>Bque. de France</t>
  </si>
  <si>
    <t>T</t>
  </si>
  <si>
    <t>Bque. Union Parisienne</t>
  </si>
  <si>
    <t>C</t>
  </si>
  <si>
    <t>Bque. Colonial de la Guadeloupe</t>
  </si>
  <si>
    <t>1908-1909</t>
  </si>
  <si>
    <t>Bque. Commerciale et Ind.</t>
  </si>
  <si>
    <t>Bque. de Bordeaux</t>
  </si>
  <si>
    <t>Bque. de l'Algérie</t>
  </si>
  <si>
    <t>1909-1910</t>
  </si>
  <si>
    <t>Bque. de l'Indochine</t>
  </si>
  <si>
    <t>1909-10</t>
  </si>
  <si>
    <t>Bque. de la Guyanne</t>
  </si>
  <si>
    <t>Bque. de la Martinique</t>
  </si>
  <si>
    <t>Bque. de la Réunion</t>
  </si>
  <si>
    <t>Bque. de Paris et Pays Bas</t>
  </si>
  <si>
    <t>Bque. Franco-Américaine</t>
  </si>
  <si>
    <t>Bque. de Afrique Occidentale</t>
  </si>
  <si>
    <t>Bque. Hypoth. Franco-Argentine</t>
  </si>
  <si>
    <t>1908-09</t>
  </si>
  <si>
    <t>Bque. Internationale de Paris</t>
  </si>
  <si>
    <t>ex. 7° répartition</t>
  </si>
  <si>
    <t>Bque. Nationale d'Haïti</t>
  </si>
  <si>
    <t>Bque Régionale du Nord</t>
  </si>
  <si>
    <t>*</t>
  </si>
  <si>
    <t>DP</t>
  </si>
  <si>
    <t>Bque. Suisse et Frçaise</t>
  </si>
  <si>
    <t>Bque. Transatlantique</t>
  </si>
  <si>
    <t>Bque.Frçaise pour le Comm. et l'Ind.</t>
  </si>
  <si>
    <t>Bque.Privé Lyon-Marseille</t>
  </si>
  <si>
    <t>Caisse Hypot. Argentine</t>
  </si>
  <si>
    <t>Caisse Hypot. Canadienne</t>
  </si>
  <si>
    <t>Cie. Algérienne</t>
  </si>
  <si>
    <t>Cie. Foncière de France</t>
  </si>
  <si>
    <t>Cie. Foncière et Immobilière de la ville d'Alger</t>
  </si>
  <si>
    <t>Cie. Foncière et Immobilière de la ville d'Alger (B)</t>
  </si>
  <si>
    <t>Cie. immobilière et de régie de terrains à Salonique</t>
  </si>
  <si>
    <t>Cie. Immobilière et de régie de terrains à Salonique (B)</t>
  </si>
  <si>
    <t>Comptoir Central de Paris (Naud)</t>
  </si>
  <si>
    <t xml:space="preserve">Comptoir National d'Escompte </t>
  </si>
  <si>
    <t>Comptoir National d'Escompte de Paris (parts)</t>
  </si>
  <si>
    <t>Crédit Algérien</t>
  </si>
  <si>
    <t>Crédit Foncier Algérie</t>
  </si>
  <si>
    <t>Crédit Foncier Argentin</t>
  </si>
  <si>
    <t>Crédit Foncier Brésilien</t>
  </si>
  <si>
    <t>Crédit Foncier Colonial</t>
  </si>
  <si>
    <t>Crédit Foncier de France</t>
  </si>
  <si>
    <t>Crédit Franco-Egyptien</t>
  </si>
  <si>
    <t>Crédit Franco-Egyptien (act. Anc.)</t>
  </si>
  <si>
    <t>Crédit Ind. &amp; Comm.</t>
  </si>
  <si>
    <t>Crédit Lyonnais</t>
  </si>
  <si>
    <t>Crédit Mobilier</t>
  </si>
  <si>
    <t>Crédit Mobilier (act. Nouv.)</t>
  </si>
  <si>
    <t>Crédit Mobilier (act. anc.)</t>
  </si>
  <si>
    <t>La Fourmi immobilière</t>
  </si>
  <si>
    <t>L'Industrielle Foncière</t>
  </si>
  <si>
    <t>Rente Foncière</t>
  </si>
  <si>
    <t>S-C Entrepreneurs</t>
  </si>
  <si>
    <t>Sté. Auxilliaire de crédit</t>
  </si>
  <si>
    <t>Sté. Générale Dévelop. Comm. Ind.</t>
  </si>
  <si>
    <t>Sté. Financière Franco-Américaine</t>
  </si>
  <si>
    <t>Sté. Foncière Lyonnaise</t>
  </si>
  <si>
    <t>Sté. Frçaise Bque de Dépôts</t>
  </si>
  <si>
    <t>Sté. Frçaise Reports et Dépôts</t>
  </si>
  <si>
    <t>Sté. Marseillaise Crédit Ind.</t>
  </si>
  <si>
    <t>Assurances</t>
  </si>
  <si>
    <t>DIV 1910</t>
  </si>
  <si>
    <t>Cie d'Ass. Gles (inc.)</t>
  </si>
  <si>
    <t>Cie d'Ass. Gles (maritime)</t>
  </si>
  <si>
    <t>Cie d'Ass. Gles (vie)</t>
  </si>
  <si>
    <t>Caisse Paternelle (vie)</t>
  </si>
  <si>
    <t>L'Abeille (accidents)</t>
  </si>
  <si>
    <t>L'Abeille (incendie)</t>
  </si>
  <si>
    <t>L'Abeille (vie)</t>
  </si>
  <si>
    <t>L'Aigle (incendie)</t>
  </si>
  <si>
    <t>L'Aigle (vie)</t>
  </si>
  <si>
    <t xml:space="preserve">La Capitalisation </t>
  </si>
  <si>
    <t>Pas de cours en 1910</t>
  </si>
  <si>
    <t>La Confiance inc.</t>
  </si>
  <si>
    <t>La Confiance vie</t>
  </si>
  <si>
    <t>La Foncière ass. immob.(incendie)</t>
  </si>
  <si>
    <t>La Foncière Transport</t>
  </si>
  <si>
    <t>La Foncière (vie)</t>
  </si>
  <si>
    <t>La France (incendie)</t>
  </si>
  <si>
    <t>La France (vie)</t>
  </si>
  <si>
    <t>La Métropole ass. immo.</t>
  </si>
  <si>
    <t>La Paternelle (incendie)</t>
  </si>
  <si>
    <t>La Préservatrice (accidents)</t>
  </si>
  <si>
    <t>La Prévoyance acc.</t>
  </si>
  <si>
    <t>La Providence acc.</t>
  </si>
  <si>
    <t>La Providence inc.</t>
  </si>
  <si>
    <t>Le Monde inc.</t>
  </si>
  <si>
    <t>Le Monde vie</t>
  </si>
  <si>
    <t>Le Nord inc.</t>
  </si>
  <si>
    <t>Le Nord vie</t>
  </si>
  <si>
    <t>Le Patrimoine acc.</t>
  </si>
  <si>
    <t>Le Patrimoine vie</t>
  </si>
  <si>
    <t>Le Secours (accidents)</t>
  </si>
  <si>
    <t>Le Soleil inc.</t>
  </si>
  <si>
    <t>Le Soleil vie</t>
  </si>
  <si>
    <t>Nationale inc.</t>
  </si>
  <si>
    <t>Nationale vie</t>
  </si>
  <si>
    <t>Phénix inc.</t>
  </si>
  <si>
    <t>Phénix vie</t>
  </si>
  <si>
    <t>Union inc.</t>
  </si>
  <si>
    <t>Union vie</t>
  </si>
  <si>
    <t>Urbaine acc.</t>
  </si>
  <si>
    <t>Urbaine inc.</t>
  </si>
  <si>
    <t>Urbaine vie</t>
  </si>
  <si>
    <t>Canaux</t>
  </si>
  <si>
    <t>Canal de Suez</t>
  </si>
  <si>
    <t>Canal de Suez (J)</t>
  </si>
  <si>
    <t>Canal de Suez (F)</t>
  </si>
  <si>
    <t>Canal de Suez (recouvrement)(S)</t>
  </si>
  <si>
    <t>Canal Pierrelatte</t>
  </si>
  <si>
    <t>Canaux de l'Ourcq et de Saint-Denis (Bons de liquidation)</t>
  </si>
  <si>
    <t>Canal Saint-Martin (Bons de liquidation)</t>
  </si>
  <si>
    <t>Chemins de Fer</t>
  </si>
  <si>
    <t>Arpajon (Paris à)</t>
  </si>
  <si>
    <t>Banlieue de Reims et extensions</t>
  </si>
  <si>
    <t>Beaujolais (Chemin de fer du)</t>
  </si>
  <si>
    <t>Bône-Guelma</t>
  </si>
  <si>
    <t>Born et du Marensin (Chemin de fer du)</t>
  </si>
  <si>
    <t>c.1 attaché</t>
  </si>
  <si>
    <t>Buenos-Ayres</t>
  </si>
  <si>
    <t>Camargue</t>
  </si>
  <si>
    <t>Caen à la mer</t>
  </si>
  <si>
    <t xml:space="preserve">Ch. Fer sur routes d'Algérie </t>
  </si>
  <si>
    <t>Ch. Fer sur routes d'Algérie (R)</t>
  </si>
  <si>
    <t>Cie. Meusienne</t>
  </si>
  <si>
    <t>Colonies françaises (Compagnie des chemins de fer garantis des)</t>
  </si>
  <si>
    <t>Côtes-du-Nord (Chemin de fer des)</t>
  </si>
  <si>
    <t>Côtes-du-Nord (Chemin de fer des) (P)</t>
  </si>
  <si>
    <t>Croix-Rousse (Lyon à)</t>
  </si>
  <si>
    <t>Dakar-St.Louis</t>
  </si>
  <si>
    <t>Départementaux</t>
  </si>
  <si>
    <t>Drôme</t>
  </si>
  <si>
    <t>Economiques du Nord</t>
  </si>
  <si>
    <t>Economiques Sté.Gle.Ch.Fer</t>
  </si>
  <si>
    <t>Est</t>
  </si>
  <si>
    <t>Est (J)</t>
  </si>
  <si>
    <t>Est algérien</t>
  </si>
  <si>
    <t>Est de Lyon (R)</t>
  </si>
  <si>
    <t>Est de Lyon</t>
  </si>
  <si>
    <t>Ethiopiens (Compagnie impériale des chemins de fer)</t>
  </si>
  <si>
    <t>Hérault (Chemins de fer d'intérêt local du département de l')</t>
  </si>
  <si>
    <t>Hérault (Chemins de fer d'intérêt local du département de l') (P)</t>
  </si>
  <si>
    <t xml:space="preserve">Indo-Chine et Yunnan </t>
  </si>
  <si>
    <t>Indo-Chine et Yunnan (R)</t>
  </si>
  <si>
    <t>Landes</t>
  </si>
  <si>
    <t>La Limagne (Chemins de fer de)</t>
  </si>
  <si>
    <t>Médoc</t>
  </si>
  <si>
    <t>Midi</t>
  </si>
  <si>
    <t>Midi (J)</t>
  </si>
  <si>
    <t>Midi de l'Italie</t>
  </si>
  <si>
    <t>Miramas à port de Bouc</t>
  </si>
  <si>
    <t>Nogentais</t>
  </si>
  <si>
    <t>Nord</t>
  </si>
  <si>
    <t>Nord (J)</t>
  </si>
  <si>
    <t>Orléans</t>
  </si>
  <si>
    <t>Orléans (J)</t>
  </si>
  <si>
    <t>Ouest</t>
  </si>
  <si>
    <t>Ouest (J)</t>
  </si>
  <si>
    <t>Ouest  Algérien</t>
  </si>
  <si>
    <t>Paris-Lyon-Méd.</t>
  </si>
  <si>
    <t>Paris-Lyon-Méd.(J)</t>
  </si>
  <si>
    <t>Pierrefitte, Cauterets et Luz (Chemins de fer à traction électrique de)</t>
  </si>
  <si>
    <t>Régionaux Bouches du Rhône</t>
  </si>
  <si>
    <t>Rosario à Puerto Belgrano</t>
  </si>
  <si>
    <t>Santa-Fé</t>
  </si>
  <si>
    <t>Saône-et-Loire (Chemins de fer d'intérêt local de)</t>
  </si>
  <si>
    <t>Soustous à Léon</t>
  </si>
  <si>
    <t>St. Etienne-Firminy</t>
  </si>
  <si>
    <t>Sté.Parisienne Ind. des Ch.Fer et Trwys</t>
  </si>
  <si>
    <t>Sté.Parisienne Ind. des Ch.Fer et Trwys (F)</t>
  </si>
  <si>
    <t>Sud de la France</t>
  </si>
  <si>
    <t>Sud-Ouest</t>
  </si>
  <si>
    <t>Vicinaux</t>
  </si>
  <si>
    <t>Wassy-St. Didier</t>
  </si>
  <si>
    <t>Yonne (Chemin de fer de l')</t>
  </si>
  <si>
    <t>Docks</t>
  </si>
  <si>
    <t>Cirque d'Hiver</t>
  </si>
  <si>
    <t>Cirque d'Hiver (J)</t>
  </si>
  <si>
    <t>Docks de Marseille</t>
  </si>
  <si>
    <t>Docks de Marseille (P)</t>
  </si>
  <si>
    <t>Docks et Entrepots de Rouen</t>
  </si>
  <si>
    <t xml:space="preserve">Entrepots et magazins généraux de Paris </t>
  </si>
  <si>
    <t>Entrepots et magazins généraux de Paris (J)</t>
  </si>
  <si>
    <t>Docks du Havre</t>
  </si>
  <si>
    <t>Docks du Havre (J)</t>
  </si>
  <si>
    <t>Parc de Bercy</t>
  </si>
  <si>
    <t>Sté. des Immeubles de France</t>
  </si>
  <si>
    <t>Sté. Immobilière de Marseille</t>
  </si>
  <si>
    <t>Eaux</t>
  </si>
  <si>
    <t>Cie.Gle. des Eaux</t>
  </si>
  <si>
    <t>Cie.Gle. des Eaux (J)</t>
  </si>
  <si>
    <t>Eaux banlieue de Paris</t>
  </si>
  <si>
    <t>Eaux banlieue de Paris (J)</t>
  </si>
  <si>
    <t>Eaux et electricité de Indochine</t>
  </si>
  <si>
    <t>Eaux pour l'Etranger</t>
  </si>
  <si>
    <t>Sté. Lyonnaise des Eaux &amp; Eclairage</t>
  </si>
  <si>
    <t>Filatures</t>
  </si>
  <si>
    <t>Ind. Textiles Allart.</t>
  </si>
  <si>
    <t>Industrie Linière cptoir</t>
  </si>
  <si>
    <t>Sté.Cotonnière Russo-frçaise</t>
  </si>
  <si>
    <t>Sté.Cotonnière Russo-frçaise (B)</t>
  </si>
  <si>
    <t>Gaz</t>
  </si>
  <si>
    <t xml:space="preserve">Cie.Frçaise.Eclai.Chauf. </t>
  </si>
  <si>
    <t>Cie.Frçaise.Eclai.Chauf. (J)</t>
  </si>
  <si>
    <t>Cie.Gle.Frçaise Continentale</t>
  </si>
  <si>
    <t>Cie.Gle.Gaz Fr.-Etran.</t>
  </si>
  <si>
    <t>Eclairage de Bordeaux</t>
  </si>
  <si>
    <t>1906-07</t>
  </si>
  <si>
    <t>Eclairage des Villes et fabrication des compteurs et appareils divers</t>
  </si>
  <si>
    <t>Eclairage,Chauffage et Forces Motrices</t>
  </si>
  <si>
    <t>Fusion des Gaz</t>
  </si>
  <si>
    <t>Gaz centrale</t>
  </si>
  <si>
    <t>Gaz (Cie. Parisienne du) en liquidation (J)</t>
  </si>
  <si>
    <t>Gaz de Beauvais</t>
  </si>
  <si>
    <t>Gaz de Bordeaux (en liquidation) (J)</t>
  </si>
  <si>
    <t>ex.4° répartition</t>
  </si>
  <si>
    <t>Gaz de Marseille</t>
  </si>
  <si>
    <t>Gaz de Marseille (bons de liquidation)</t>
  </si>
  <si>
    <t>Gaz de Mulhouse</t>
  </si>
  <si>
    <t>Gaz de Paris</t>
  </si>
  <si>
    <t>Gaz d'huile (Société Internationale d'éclairage par le)</t>
  </si>
  <si>
    <t>Gaz du Nord et de l' Est</t>
  </si>
  <si>
    <t>Gaz et Eaux</t>
  </si>
  <si>
    <t>Gaz et électricité de Melun</t>
  </si>
  <si>
    <t>Gaz général de Paris (Léon Delphieu et Cie) (liquidation)</t>
  </si>
  <si>
    <t>Union de Gaz (R)</t>
  </si>
  <si>
    <t>Union de Gaz</t>
  </si>
  <si>
    <t>Electricité</t>
  </si>
  <si>
    <t>Air comprimé cie. Parisienne</t>
  </si>
  <si>
    <t>Câbles télégraphiques (Cie fr des)</t>
  </si>
  <si>
    <t>Cie. d'Electricité de l'Ouest parisien</t>
  </si>
  <si>
    <t>Cie. Gle. Electricité</t>
  </si>
  <si>
    <t>Cie. Parisienne de Distribution d'Electricité</t>
  </si>
  <si>
    <t>Cie.Gle.de Distribution d'Energie Electrique</t>
  </si>
  <si>
    <t>Eclairage electrique</t>
  </si>
  <si>
    <t>1907-08</t>
  </si>
  <si>
    <t>Edison</t>
  </si>
  <si>
    <t>Edison (F)</t>
  </si>
  <si>
    <t>Electricité de Varsovie (P)</t>
  </si>
  <si>
    <t xml:space="preserve">Electricité de Varsovie </t>
  </si>
  <si>
    <t>Energie electrique Littoral Méditerranéen</t>
  </si>
  <si>
    <t>Energie Electrique du Nord de la France</t>
  </si>
  <si>
    <t>Energie Electrique du Sud-Ouest</t>
  </si>
  <si>
    <t>Est-Lumière</t>
  </si>
  <si>
    <t>Forces Motrices du Rhône</t>
  </si>
  <si>
    <t>Forces Motrices du Rhône (F)</t>
  </si>
  <si>
    <t>Le Triphasé</t>
  </si>
  <si>
    <t>L'Union électrique</t>
  </si>
  <si>
    <t>Maison Breguet</t>
  </si>
  <si>
    <t>Secteur de la Place de Clichy</t>
  </si>
  <si>
    <t>Secteur de la Rive Gauche de Paris</t>
  </si>
  <si>
    <t>Sté. D'Applications industrielles (Cie. D'Entreprises électr.)</t>
  </si>
  <si>
    <t>Sté. d'Eclairage et de Force àParis</t>
  </si>
  <si>
    <t>Sté. d'Electricité de Paris</t>
  </si>
  <si>
    <t>Sté. d'Electricité de Paris (B)</t>
  </si>
  <si>
    <t>Sté. Gle.Electrique et Ind.</t>
  </si>
  <si>
    <t>Sté. Gramme</t>
  </si>
  <si>
    <t>Sté. Indochinoise d'électricité</t>
  </si>
  <si>
    <t xml:space="preserve">Sté. Ind. Energie Electrique </t>
  </si>
  <si>
    <t>Sté. Ind. Energie Electrique (B)</t>
  </si>
  <si>
    <t>Sté.Havraise d'energie éléctrique</t>
  </si>
  <si>
    <t>Sté. Toulousaine du Bazacle (P) A</t>
  </si>
  <si>
    <t>Sté. Toulousaine du Bazacle (P) B</t>
  </si>
  <si>
    <t>Téléphones Sté. Ind.</t>
  </si>
  <si>
    <t xml:space="preserve">Travaux d'Eclairage par la force </t>
  </si>
  <si>
    <t>Houillères</t>
  </si>
  <si>
    <t>Béthune (S)</t>
  </si>
  <si>
    <t>Carmaux</t>
  </si>
  <si>
    <t>Carvin</t>
  </si>
  <si>
    <t>Charbonnages de Puertollano</t>
  </si>
  <si>
    <t>Charbonnages de Tonkin</t>
  </si>
  <si>
    <t>Courrières</t>
  </si>
  <si>
    <t>Dombrowa</t>
  </si>
  <si>
    <t>Dourges (S)</t>
  </si>
  <si>
    <t>Epinac</t>
  </si>
  <si>
    <t>Grand'Combe</t>
  </si>
  <si>
    <t>Houillères d'Ahun (Creuse)</t>
  </si>
  <si>
    <t xml:space="preserve">Houillères de Berestow-Krinka </t>
  </si>
  <si>
    <t>Houillères de Berestow-Krinka (P)</t>
  </si>
  <si>
    <t>Houillères de la Haute-Loire</t>
  </si>
  <si>
    <t>Houillères de Messeix</t>
  </si>
  <si>
    <t>Houillères de Montrambert et de la Béraudière</t>
  </si>
  <si>
    <t>Houillères de Saint-Etienne</t>
  </si>
  <si>
    <t>Lens (S)</t>
  </si>
  <si>
    <t>Ligny-les-Ayre</t>
  </si>
  <si>
    <t>Marles 30 % (S)</t>
  </si>
  <si>
    <t>Vicoigne et Noeux (S)</t>
  </si>
  <si>
    <t>Forges et Aciéries</t>
  </si>
  <si>
    <t>Aciéries de France</t>
  </si>
  <si>
    <t>Aciéries de France (F)</t>
  </si>
  <si>
    <t>1901-02</t>
  </si>
  <si>
    <t>Aciéries de Trignac</t>
  </si>
  <si>
    <t>Acièries Longwy</t>
  </si>
  <si>
    <t>Acièries Micheville</t>
  </si>
  <si>
    <t>Anciens Etablissements Cail (Bons de liquidation)</t>
  </si>
  <si>
    <t>Ateliers et Chantiers de Bretagne</t>
  </si>
  <si>
    <t>Ateliers et Chantiers de France</t>
  </si>
  <si>
    <t>Etablissements Decauville aîné (Soc. Nouv. Des)</t>
  </si>
  <si>
    <t>Forges d'Alais</t>
  </si>
  <si>
    <t>Forges d'Alais (R)</t>
  </si>
  <si>
    <t>Forges du Nord-Est</t>
  </si>
  <si>
    <t>Forges et Acier de la Marine</t>
  </si>
  <si>
    <t>Forges et Fonderies de Montataire</t>
  </si>
  <si>
    <t>H-F Denain-Anzin</t>
  </si>
  <si>
    <t>H-F en Russie</t>
  </si>
  <si>
    <t>H-F, Forges et Aciéries de Pompey</t>
  </si>
  <si>
    <t>Schneider Aciérie</t>
  </si>
  <si>
    <t>Métaux</t>
  </si>
  <si>
    <t>Electro-Métallurgie de Dives</t>
  </si>
  <si>
    <t xml:space="preserve">Métaux Cie. Frçaise </t>
  </si>
  <si>
    <t>Montbard-Aulnoye</t>
  </si>
  <si>
    <t>Montbard-Aulnoye (B)</t>
  </si>
  <si>
    <t>Oural-Velga Sté. de métallurgie</t>
  </si>
  <si>
    <t>Senelle-Maubeuge</t>
  </si>
  <si>
    <t>Sté. Métallurgique de l'Ariège</t>
  </si>
  <si>
    <t>Tréfileries du Havre</t>
  </si>
  <si>
    <t>Usines Mérallurgiques de la Basse Loire</t>
  </si>
  <si>
    <t>Mines Métalliques</t>
  </si>
  <si>
    <t>Association minière</t>
  </si>
  <si>
    <t>Bou-Thaleb</t>
  </si>
  <si>
    <t>Cie. d'Aguilas</t>
  </si>
  <si>
    <t>Cie. du Boléo</t>
  </si>
  <si>
    <t>Cie. du Boléo (F)</t>
  </si>
  <si>
    <t>Cuivre et Pyrites</t>
  </si>
  <si>
    <t>Escombrera</t>
  </si>
  <si>
    <t>Graissessac (Cie de Quatre mines réunies de)</t>
  </si>
  <si>
    <t>Guergour</t>
  </si>
  <si>
    <t>Guergour (F)</t>
  </si>
  <si>
    <t>Kanguet</t>
  </si>
  <si>
    <t>Krivoï-Rog</t>
  </si>
  <si>
    <t>Laurium</t>
  </si>
  <si>
    <t>Laurium (P)</t>
  </si>
  <si>
    <t>Le Nickel</t>
  </si>
  <si>
    <t>Malfidano</t>
  </si>
  <si>
    <t>Malfidano (J)</t>
  </si>
  <si>
    <t>Mines de la Loire</t>
  </si>
  <si>
    <t>Mines d'Or cie. frçaise</t>
  </si>
  <si>
    <t>Mokta-el-Hadid</t>
  </si>
  <si>
    <t>Omnium Algérie-Tunisie</t>
  </si>
  <si>
    <t>Penarroya</t>
  </si>
  <si>
    <t>Pontgibaud (Mines et fonderies de)</t>
  </si>
  <si>
    <t>Pyrites de Huelva</t>
  </si>
  <si>
    <t>Saint-Elie (Gisement d'or de)</t>
  </si>
  <si>
    <t>1899-00</t>
  </si>
  <si>
    <t>Construction Mécanique</t>
  </si>
  <si>
    <t>Atéliers Construct. Electrique N-E.</t>
  </si>
  <si>
    <t>Atéliers Construct. Electrique N-E. (B)</t>
  </si>
  <si>
    <t>Châtillon,Commetry et Neuves Maisons</t>
  </si>
  <si>
    <t>Cie. Fives Lille</t>
  </si>
  <si>
    <t>Cie. Gle. Construction</t>
  </si>
  <si>
    <t>Commetry-Fourchambault</t>
  </si>
  <si>
    <t>Commetry-Fourchambault (J)</t>
  </si>
  <si>
    <t>Construction Levallois-Peret</t>
  </si>
  <si>
    <t>Dyle et Bacalan</t>
  </si>
  <si>
    <t>Etabliss. Décauville</t>
  </si>
  <si>
    <t>Grands Travaux de Marseille</t>
  </si>
  <si>
    <t>Sté.Franco-Belge Construction des machines</t>
  </si>
  <si>
    <t>Sté.Frçaise Const .Mécanique</t>
  </si>
  <si>
    <t>Tour Eiffel (J)</t>
  </si>
  <si>
    <t>Tour Eiffel (B)</t>
  </si>
  <si>
    <t>Construction Navale</t>
  </si>
  <si>
    <t>Atéliers de la Loire</t>
  </si>
  <si>
    <t>Chantier St.Nazaire</t>
  </si>
  <si>
    <t>Chantiers de la Gironde</t>
  </si>
  <si>
    <t>Forges et Chantiers de la Méditerranée</t>
  </si>
  <si>
    <t>Navigation</t>
  </si>
  <si>
    <t>Appontement public de Pauillac</t>
  </si>
  <si>
    <t>c. 1 attaché</t>
  </si>
  <si>
    <t>Bateaux Parisiens</t>
  </si>
  <si>
    <t>Bateaux Parisiens (B)</t>
  </si>
  <si>
    <t>Chargeurs réunis</t>
  </si>
  <si>
    <t>Chargeurs réunis (F)</t>
  </si>
  <si>
    <t>Cie. Générale de Navigation</t>
  </si>
  <si>
    <t>Cie.Gle.Transatlantique</t>
  </si>
  <si>
    <t>Cie.Gle.Transatlantique (P)</t>
  </si>
  <si>
    <t>Est-Asiatique français</t>
  </si>
  <si>
    <t>Havraise-Peninsulaire</t>
  </si>
  <si>
    <t>Méssageries fluviales de Cochinchine</t>
  </si>
  <si>
    <t>Méssageries Maritimes</t>
  </si>
  <si>
    <t>Méssageries Maritimes (P)</t>
  </si>
  <si>
    <t>Port de Rio-Grande-do-Sul (P)</t>
  </si>
  <si>
    <t>Port du Rosario</t>
  </si>
  <si>
    <t>Port Paris-Austerlitz</t>
  </si>
  <si>
    <t>Ports de Tunis, Sousse et Sfax (J)</t>
  </si>
  <si>
    <t>Touage et de Remorquage (Sté. Gén. De)</t>
  </si>
  <si>
    <t>Touage et de Remorquage (Sté. Gén. De) (F)</t>
  </si>
  <si>
    <t>Transport de liquidide (Sté Gén de)</t>
  </si>
  <si>
    <t>Transport maritime à vapeur (Sté Gén de)</t>
  </si>
  <si>
    <t>Transport Urbain</t>
  </si>
  <si>
    <t>Automobiles de Place cie.frçaise.</t>
  </si>
  <si>
    <t>Automobiles de Place cie.frçaise. (F)</t>
  </si>
  <si>
    <t>Automobiles Mors</t>
  </si>
  <si>
    <t>Automobiles Mors (P)</t>
  </si>
  <si>
    <t>Autos-Fiacres</t>
  </si>
  <si>
    <t>Cie. Gle. de Traction</t>
  </si>
  <si>
    <t>c.5 attaché</t>
  </si>
  <si>
    <t>Cie.Gle. Frçaise Trwys</t>
  </si>
  <si>
    <t>Cie.Gle. Frçaise Trwys (Indochine)</t>
  </si>
  <si>
    <t>Cie.Gle.Parisienne de Trwys</t>
  </si>
  <si>
    <t>Cie.Gle.Parisienne de Trwys (P)</t>
  </si>
  <si>
    <t>Cie.Gle.Parisienne de Trwys (J)</t>
  </si>
  <si>
    <t>Métropolitan de Paris</t>
  </si>
  <si>
    <t>Métropolitan de Paris (J)</t>
  </si>
  <si>
    <t>Nord-Sud de Paris (souterrain)</t>
  </si>
  <si>
    <t>Omnibus de Paris</t>
  </si>
  <si>
    <t>Omnibus de Paris (J)</t>
  </si>
  <si>
    <t>Omnium Lyonnais</t>
  </si>
  <si>
    <t>Société Versaillaise de Tramways électriques et de distribution d'énergie</t>
  </si>
  <si>
    <t>Société Versaillaise de Tramways électriques et de distribution d'énergie (P)</t>
  </si>
  <si>
    <t>Trws Algériens</t>
  </si>
  <si>
    <t>Trws d'Amiens</t>
  </si>
  <si>
    <t>Trws de l'Est Parisien</t>
  </si>
  <si>
    <t>Trws de l'Est Parisien (P)</t>
  </si>
  <si>
    <t>Trwys  Roubaix et Tourcoing</t>
  </si>
  <si>
    <t>Trwys d'Oran</t>
  </si>
  <si>
    <t>Trwys de Bordeaux</t>
  </si>
  <si>
    <t>Trwys de l'Ouest Parisien</t>
  </si>
  <si>
    <t>Trwys de Paris/Seine</t>
  </si>
  <si>
    <t>Trwys de Paris/Seine (J)</t>
  </si>
  <si>
    <t>Trwys de Rouen</t>
  </si>
  <si>
    <t>Trwys Deux Sevres (P)</t>
  </si>
  <si>
    <t>Trwys Deux Sevres</t>
  </si>
  <si>
    <t>Trwys du Var et du Gard</t>
  </si>
  <si>
    <t>Trwys electrique d'Angers</t>
  </si>
  <si>
    <t>Trwys Nice et Littoral</t>
  </si>
  <si>
    <t>Trwys Rive Gauche</t>
  </si>
  <si>
    <t>Voitures de Paris</t>
  </si>
  <si>
    <t>Voitures de Paris (J)</t>
  </si>
  <si>
    <t>Voitures pour le service des ch de fer</t>
  </si>
  <si>
    <t>Produits Chimiques</t>
  </si>
  <si>
    <t>Anc. Maison Ternois</t>
  </si>
  <si>
    <t>Cie.Ind. des Pétroles</t>
  </si>
  <si>
    <t>1904-05</t>
  </si>
  <si>
    <t>Dynamite</t>
  </si>
  <si>
    <t>Dynamite (J)</t>
  </si>
  <si>
    <t>Etabliss. Bergougnan</t>
  </si>
  <si>
    <t>Incandescence (Auer)</t>
  </si>
  <si>
    <t>Malétra</t>
  </si>
  <si>
    <t>Matières colorantes et produits chimiques de saint-Denis (Etabliss Poirrier Dalsace)</t>
  </si>
  <si>
    <t>Matières plastiques</t>
  </si>
  <si>
    <t>Phosphates Dyr</t>
  </si>
  <si>
    <t>Phosphates Gafsa</t>
  </si>
  <si>
    <t>Phosphates Gafsa (B)</t>
  </si>
  <si>
    <t>Procédés Raoul Pictet</t>
  </si>
  <si>
    <t>Procédés Thomson-Houston</t>
  </si>
  <si>
    <t>Produits chimiques de Saint-Denis</t>
  </si>
  <si>
    <t>Produits chimiques de Saint-Denis (J)</t>
  </si>
  <si>
    <t>Produits chimiques Fr-Russe</t>
  </si>
  <si>
    <t>Produits chimiques Fr-Russe (P)</t>
  </si>
  <si>
    <t>Richer</t>
  </si>
  <si>
    <t>Salin du Midi (J)</t>
  </si>
  <si>
    <t>Salines de l'Est</t>
  </si>
  <si>
    <t>Sels Gemmes Russie</t>
  </si>
  <si>
    <t>St. Gobain</t>
  </si>
  <si>
    <t>Sté. Orosdi-Back</t>
  </si>
  <si>
    <t>Stéarinerie Fournier</t>
  </si>
  <si>
    <t>Usines du Rhône</t>
  </si>
  <si>
    <t>Usines du Rhône (P)</t>
  </si>
  <si>
    <t>Matériels et Outillages</t>
  </si>
  <si>
    <t>Cirage français</t>
  </si>
  <si>
    <t>Compteurs d'usines à gaz</t>
  </si>
  <si>
    <t>Lits Militaires</t>
  </si>
  <si>
    <t>Matériel agricole et industriel</t>
  </si>
  <si>
    <t>Matériel de Ch. Fer</t>
  </si>
  <si>
    <t>Phonographes, Cinématographes et ap^pareils de précision</t>
  </si>
  <si>
    <t>Matériaux de Construction</t>
  </si>
  <si>
    <t>Ardoisière de l'Anjou</t>
  </si>
  <si>
    <t>Carrières de l'Ouest (Etablissements Barrier)</t>
  </si>
  <si>
    <t>Carrières de l'Ouest (Etablissements Barrier) (F)</t>
  </si>
  <si>
    <t>Carrières et Scieries de Bourgogne (Fèvre et Cie)</t>
  </si>
  <si>
    <t>Ciments de laitier de Donjeux</t>
  </si>
  <si>
    <t>D</t>
  </si>
  <si>
    <t>Ciments Français et Portland</t>
  </si>
  <si>
    <t>Ciments Portland du Boulonnais</t>
  </si>
  <si>
    <t>Ciments Portland artificiels de l'IndoChine</t>
  </si>
  <si>
    <t>Ciments Portland artificiels de l'IndoChine (F)</t>
  </si>
  <si>
    <t>Alimentation</t>
  </si>
  <si>
    <t>Bénédictine de l'Abbaye</t>
  </si>
  <si>
    <t>Caves et Producteurs réunis de Roquefort</t>
  </si>
  <si>
    <t>Cie agricole de la Crau et des Marais de Fos</t>
  </si>
  <si>
    <t>Distillerie de l'Indo-Chine (Sté Fr des)</t>
  </si>
  <si>
    <t>Duval</t>
  </si>
  <si>
    <t>Eaux  Minérales Bains de Mer</t>
  </si>
  <si>
    <t>Eaux minérales de la Bourboule</t>
  </si>
  <si>
    <t>Eaux de Vals</t>
  </si>
  <si>
    <t>Eaux thermales de Vichy</t>
  </si>
  <si>
    <t>Glacières de Paris</t>
  </si>
  <si>
    <t>Grand Hotel</t>
  </si>
  <si>
    <t>Grande distillerie Cusenier</t>
  </si>
  <si>
    <t>Grands Moulins</t>
  </si>
  <si>
    <t>Grands Moulins (P)</t>
  </si>
  <si>
    <t>Grands Moulins de Corbeil (B)</t>
  </si>
  <si>
    <t>Hôtel Continental</t>
  </si>
  <si>
    <t>Huileries du Sahel-Tunisien</t>
  </si>
  <si>
    <t>Huileries du Sahel-Tunisien (F)</t>
  </si>
  <si>
    <t>1894-95</t>
  </si>
  <si>
    <t>Laiterie sté. Gle.</t>
  </si>
  <si>
    <t>Raffineries et Sucrerie Say</t>
  </si>
  <si>
    <t>Raffineries et Sucrerie Say (P)</t>
  </si>
  <si>
    <t>Sucreries Brésiliennes</t>
  </si>
  <si>
    <t>imprimeries et Journaux</t>
  </si>
  <si>
    <t>Agences Havas</t>
  </si>
  <si>
    <t>Annuaire Didot-Bottin</t>
  </si>
  <si>
    <t>Annuaire Didot-Bottin (F)</t>
  </si>
  <si>
    <t>Imprimérie Ch. de Fer</t>
  </si>
  <si>
    <t>Imprimérie Ch. de Fer (P)</t>
  </si>
  <si>
    <t>Imprimeries Chaix</t>
  </si>
  <si>
    <t>L'Economiste Français (J)</t>
  </si>
  <si>
    <t>Le Figaro</t>
  </si>
  <si>
    <t>Le Temps</t>
  </si>
  <si>
    <t>Le Temps (J)</t>
  </si>
  <si>
    <t>Librairies-imprimeries Réunies</t>
  </si>
  <si>
    <t>Papeteries Gouraud</t>
  </si>
  <si>
    <t>Petit journal</t>
  </si>
  <si>
    <t>Petit Parisien</t>
  </si>
  <si>
    <t>Petit Parisien (B)</t>
  </si>
  <si>
    <t>Magasins</t>
  </si>
  <si>
    <t>Au Printemps</t>
  </si>
  <si>
    <t>Au Printemps (P)</t>
  </si>
  <si>
    <t>Nouvelles Galéries Réunies</t>
  </si>
  <si>
    <t>Paris-France</t>
  </si>
  <si>
    <t>Révillon frères</t>
  </si>
  <si>
    <t>Ville de Saint Denis (Grands magazins à la)</t>
  </si>
  <si>
    <t>Divers</t>
  </si>
  <si>
    <t>Bébés et Jouet (Sté Fr de Fabrication de)</t>
  </si>
  <si>
    <t>Blanchisserie de Courcelles</t>
  </si>
  <si>
    <t>Blanchisserie et Teinturerie de Thaon</t>
  </si>
  <si>
    <t>Bons de l'Exposition 1889</t>
  </si>
  <si>
    <t>Briqueteries de Vaugirard (Sté Centrale des)</t>
  </si>
  <si>
    <t>Celluloïd (Sté industrielle de)</t>
  </si>
  <si>
    <t>Celluloïd (Sté industrielle de) (B)</t>
  </si>
  <si>
    <t>Chalets de Commodité pour la F et pour l'étranger</t>
  </si>
  <si>
    <t>Chalets de Nécessité</t>
  </si>
  <si>
    <t>Chaussures "Incroyable"</t>
  </si>
  <si>
    <t>Emeris et Produits à polir (Cie centrale des)</t>
  </si>
  <si>
    <t>Entreprises Militaires et Civiles</t>
  </si>
  <si>
    <t>ex. 8 répartition</t>
  </si>
  <si>
    <t>Etablissement G. Leroy</t>
  </si>
  <si>
    <t>Etablissement G. Leroy (F)</t>
  </si>
  <si>
    <t>Etablissement J. Voirin</t>
  </si>
  <si>
    <t>Jardin Zoologique</t>
  </si>
  <si>
    <t>Jumelles de Théâtre</t>
  </si>
  <si>
    <t>La Haute Sangha</t>
  </si>
  <si>
    <t>La Haute Sangha (B)</t>
  </si>
  <si>
    <t>La Soie</t>
  </si>
  <si>
    <t>Littoral de la Méditerranée</t>
  </si>
  <si>
    <t>Maison Durst Wild Frères</t>
  </si>
  <si>
    <t>Musée Grévin</t>
  </si>
  <si>
    <t>Musée Grévin (B)</t>
  </si>
  <si>
    <t>L'Oyonnithe</t>
  </si>
  <si>
    <t>Nouveau Quartier de Paris</t>
  </si>
  <si>
    <t>Cie Générale de Traction, act anc</t>
  </si>
  <si>
    <t>Soie artificielle</t>
  </si>
  <si>
    <t>Soie artificielle (F)</t>
  </si>
  <si>
    <t>Soie de Chardonnet (J)</t>
  </si>
  <si>
    <t>Sté Gén des Compteurs de Voitures</t>
  </si>
  <si>
    <t>Sultanat du Haut-Oubangui</t>
  </si>
  <si>
    <t>Sultanat du Haut-Oubangui (B)</t>
  </si>
  <si>
    <t>Traction pour la France et l'étranger</t>
  </si>
  <si>
    <t>Traction pour la France et l'étranger (F)</t>
  </si>
  <si>
    <t>Union commerciale indochinoise</t>
  </si>
  <si>
    <t>Usine Cliff</t>
  </si>
  <si>
    <t>Wagon-Citernes (Cie inter des)</t>
  </si>
  <si>
    <t>Total</t>
  </si>
  <si>
    <t>Nbre Titres</t>
  </si>
  <si>
    <t>DIV Totals</t>
  </si>
  <si>
    <t>TYP</t>
  </si>
  <si>
    <t>b</t>
  </si>
  <si>
    <t>p</t>
  </si>
  <si>
    <t>j</t>
  </si>
  <si>
    <t>f</t>
  </si>
  <si>
    <t>s</t>
  </si>
  <si>
    <t>r</t>
  </si>
  <si>
    <t>Construction et exploitation de chemin de fer à l'étranger (Cie française pour la)</t>
  </si>
  <si>
    <t>Nom de la société</t>
  </si>
  <si>
    <t>Secteur</t>
  </si>
  <si>
    <t>Imprimeries et Journaux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</si>
</sst>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_-* #,##0.000\ _F_-;\-* #,##0.000\ _F_-;_-* &quot;-&quot;??\ _F_-;_-@_-"/>
    <numFmt numFmtId="166" formatCode="_-* #,##0\ _F_-;\-* #,##0\ _F_-;_-* &quot;-&quot;??\ _F_-;_-@_-"/>
  </numFmts>
  <fonts count="11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i/>
      <sz val="10"/>
      <name val="MS Sans Serif"/>
      <family val="0"/>
    </font>
    <font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5" fontId="0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3"/>
  <sheetViews>
    <sheetView tabSelected="1" workbookViewId="0" topLeftCell="A1">
      <pane ySplit="510" topLeftCell="BM1" activePane="bottomLeft" state="split"/>
      <selection pane="topLeft" activeCell="N1" sqref="N1"/>
      <selection pane="bottomLeft" activeCell="C31" sqref="C31"/>
    </sheetView>
  </sheetViews>
  <sheetFormatPr defaultColWidth="11.421875" defaultRowHeight="12.75"/>
  <cols>
    <col min="1" max="1" width="11.57421875" style="3" customWidth="1"/>
    <col min="2" max="2" width="33.57421875" style="3" customWidth="1"/>
    <col min="3" max="3" width="12.28125" style="3" customWidth="1"/>
    <col min="4" max="4" width="15.57421875" style="3" customWidth="1"/>
    <col min="5" max="5" width="16.421875" style="3" customWidth="1"/>
    <col min="6" max="6" width="13.28125" style="3" customWidth="1"/>
    <col min="7" max="7" width="11.140625" style="5" customWidth="1"/>
    <col min="8" max="8" width="11.421875" style="3" customWidth="1"/>
    <col min="9" max="9" width="8.8515625" style="3" customWidth="1"/>
    <col min="10" max="10" width="7.7109375" style="3" customWidth="1"/>
    <col min="11" max="11" width="6.7109375" style="3" customWidth="1"/>
    <col min="12" max="16384" width="11.421875" style="3" customWidth="1"/>
  </cols>
  <sheetData>
    <row r="1" spans="1:15" ht="12.75">
      <c r="A1" s="28" t="s">
        <v>593</v>
      </c>
      <c r="B1" s="6" t="s">
        <v>592</v>
      </c>
      <c r="C1" s="7" t="s">
        <v>582</v>
      </c>
      <c r="D1" s="8" t="s">
        <v>6</v>
      </c>
      <c r="E1" s="8" t="s">
        <v>5</v>
      </c>
      <c r="F1" s="8" t="s">
        <v>583</v>
      </c>
      <c r="G1" s="8" t="s">
        <v>7</v>
      </c>
      <c r="H1" s="8" t="s">
        <v>8</v>
      </c>
      <c r="I1" s="8" t="s">
        <v>9</v>
      </c>
      <c r="J1" s="8" t="s">
        <v>584</v>
      </c>
      <c r="K1" s="8" t="s">
        <v>11</v>
      </c>
      <c r="L1" s="8" t="s">
        <v>0</v>
      </c>
      <c r="M1" s="8" t="s">
        <v>1</v>
      </c>
      <c r="N1" s="8" t="s">
        <v>2</v>
      </c>
      <c r="O1" s="8" t="s">
        <v>4</v>
      </c>
    </row>
    <row r="2" spans="1:15" ht="12.75">
      <c r="A2" s="9" t="s">
        <v>12</v>
      </c>
      <c r="C2" s="2"/>
      <c r="D2" s="4"/>
      <c r="E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29" t="s">
        <v>12</v>
      </c>
      <c r="B3" s="4" t="s">
        <v>13</v>
      </c>
      <c r="C3" s="2">
        <v>182500</v>
      </c>
      <c r="D3" s="10">
        <v>4210</v>
      </c>
      <c r="E3" s="2">
        <f aca="true" t="shared" si="0" ref="E3:E34">PRODUCT(D3,C3)</f>
        <v>768325000</v>
      </c>
      <c r="F3" s="3">
        <f>PRODUCT(H3,C3)</f>
        <v>26614340</v>
      </c>
      <c r="G3" s="5">
        <v>72.916</v>
      </c>
      <c r="H3" s="3">
        <v>145.832</v>
      </c>
      <c r="I3" s="3">
        <v>1910</v>
      </c>
      <c r="K3" s="3" t="s">
        <v>14</v>
      </c>
      <c r="L3" s="4">
        <v>4375</v>
      </c>
      <c r="M3" s="4">
        <v>4180</v>
      </c>
      <c r="N3" s="4">
        <f aca="true" t="shared" si="1" ref="N3:N58">(L3+M3)/2</f>
        <v>4277.5</v>
      </c>
      <c r="O3" s="2">
        <f aca="true" t="shared" si="2" ref="O3:O18">N3*C3</f>
        <v>780643750</v>
      </c>
    </row>
    <row r="4" spans="1:15" ht="12.75">
      <c r="A4" s="29" t="s">
        <v>12</v>
      </c>
      <c r="B4" s="4" t="s">
        <v>15</v>
      </c>
      <c r="C4" s="2">
        <v>120000</v>
      </c>
      <c r="D4" s="10">
        <v>1135</v>
      </c>
      <c r="E4" s="2">
        <f t="shared" si="0"/>
        <v>136200000</v>
      </c>
      <c r="F4" s="3">
        <f aca="true" t="shared" si="3" ref="F4:F67">PRODUCT(H4,C4)</f>
        <v>5400000</v>
      </c>
      <c r="G4" s="5">
        <v>30</v>
      </c>
      <c r="H4" s="3">
        <v>45</v>
      </c>
      <c r="I4" s="3">
        <v>1909</v>
      </c>
      <c r="K4" s="3" t="s">
        <v>16</v>
      </c>
      <c r="L4" s="4">
        <v>928</v>
      </c>
      <c r="M4" s="4">
        <v>1135</v>
      </c>
      <c r="N4" s="4">
        <f t="shared" si="1"/>
        <v>1031.5</v>
      </c>
      <c r="O4" s="2">
        <f t="shared" si="2"/>
        <v>123780000</v>
      </c>
    </row>
    <row r="5" spans="1:15" ht="12.75">
      <c r="A5" s="29" t="s">
        <v>12</v>
      </c>
      <c r="B5" s="1" t="s">
        <v>17</v>
      </c>
      <c r="C5" s="2">
        <v>6000</v>
      </c>
      <c r="D5" s="10">
        <v>375</v>
      </c>
      <c r="E5" s="2">
        <f t="shared" si="0"/>
        <v>2250000</v>
      </c>
      <c r="F5" s="3">
        <f t="shared" si="3"/>
        <v>180000</v>
      </c>
      <c r="G5" s="5">
        <v>12.5</v>
      </c>
      <c r="H5" s="3">
        <v>30</v>
      </c>
      <c r="I5" s="3" t="s">
        <v>18</v>
      </c>
      <c r="K5" s="3" t="s">
        <v>16</v>
      </c>
      <c r="L5" s="4">
        <v>430</v>
      </c>
      <c r="M5" s="4">
        <v>375</v>
      </c>
      <c r="N5" s="4">
        <f t="shared" si="1"/>
        <v>402.5</v>
      </c>
      <c r="O5" s="2">
        <f t="shared" si="2"/>
        <v>2415000</v>
      </c>
    </row>
    <row r="6" spans="1:15" ht="12.75">
      <c r="A6" s="29" t="s">
        <v>12</v>
      </c>
      <c r="B6" s="4" t="s">
        <v>19</v>
      </c>
      <c r="C6" s="2">
        <v>17000</v>
      </c>
      <c r="D6" s="10">
        <v>725</v>
      </c>
      <c r="E6" s="2">
        <f t="shared" si="0"/>
        <v>12325000</v>
      </c>
      <c r="F6" s="3">
        <f t="shared" si="3"/>
        <v>510000</v>
      </c>
      <c r="G6" s="5">
        <v>30</v>
      </c>
      <c r="H6" s="3">
        <v>30</v>
      </c>
      <c r="I6" s="3">
        <v>1909</v>
      </c>
      <c r="K6" s="3" t="s">
        <v>16</v>
      </c>
      <c r="L6" s="4">
        <v>750</v>
      </c>
      <c r="M6" s="4">
        <v>725</v>
      </c>
      <c r="N6" s="4">
        <f t="shared" si="1"/>
        <v>737.5</v>
      </c>
      <c r="O6" s="2">
        <f t="shared" si="2"/>
        <v>12537500</v>
      </c>
    </row>
    <row r="7" spans="1:15" ht="12.75">
      <c r="A7" s="29" t="s">
        <v>12</v>
      </c>
      <c r="B7" s="1" t="s">
        <v>20</v>
      </c>
      <c r="C7" s="2">
        <v>32000</v>
      </c>
      <c r="D7" s="10">
        <v>480</v>
      </c>
      <c r="E7" s="2">
        <f t="shared" si="0"/>
        <v>15360000</v>
      </c>
      <c r="F7" s="3">
        <f t="shared" si="3"/>
        <v>800000</v>
      </c>
      <c r="G7" s="5">
        <v>12.5</v>
      </c>
      <c r="H7" s="3">
        <v>25</v>
      </c>
      <c r="I7" s="3">
        <v>1909</v>
      </c>
      <c r="K7" s="3" t="s">
        <v>16</v>
      </c>
      <c r="L7" s="4">
        <v>449</v>
      </c>
      <c r="M7" s="4">
        <v>505</v>
      </c>
      <c r="N7" s="4">
        <f t="shared" si="1"/>
        <v>477</v>
      </c>
      <c r="O7" s="2">
        <f t="shared" si="2"/>
        <v>15264000</v>
      </c>
    </row>
    <row r="8" spans="1:15" ht="12.75">
      <c r="A8" s="29" t="s">
        <v>12</v>
      </c>
      <c r="B8" s="4" t="s">
        <v>21</v>
      </c>
      <c r="C8" s="2">
        <v>50000</v>
      </c>
      <c r="D8" s="10">
        <v>1745</v>
      </c>
      <c r="E8" s="2">
        <f t="shared" si="0"/>
        <v>87250000</v>
      </c>
      <c r="F8" s="3">
        <f t="shared" si="3"/>
        <v>3319500</v>
      </c>
      <c r="G8" s="5">
        <v>33.219</v>
      </c>
      <c r="H8" s="3">
        <v>66.39</v>
      </c>
      <c r="I8" s="11" t="s">
        <v>22</v>
      </c>
      <c r="K8" s="3" t="s">
        <v>14</v>
      </c>
      <c r="L8" s="4">
        <v>1640</v>
      </c>
      <c r="M8" s="4">
        <v>1799</v>
      </c>
      <c r="N8" s="4">
        <f t="shared" si="1"/>
        <v>1719.5</v>
      </c>
      <c r="O8" s="2">
        <f t="shared" si="2"/>
        <v>85975000</v>
      </c>
    </row>
    <row r="9" spans="1:15" ht="12.75">
      <c r="A9" s="29" t="s">
        <v>12</v>
      </c>
      <c r="B9" s="1" t="s">
        <v>23</v>
      </c>
      <c r="C9" s="2">
        <v>96000</v>
      </c>
      <c r="D9" s="10">
        <v>1508</v>
      </c>
      <c r="E9" s="2">
        <f t="shared" si="0"/>
        <v>144768000</v>
      </c>
      <c r="F9" s="3">
        <f t="shared" si="3"/>
        <v>4800000</v>
      </c>
      <c r="G9" s="5">
        <v>25</v>
      </c>
      <c r="H9" s="3">
        <v>50</v>
      </c>
      <c r="I9" s="3" t="s">
        <v>24</v>
      </c>
      <c r="K9" s="3" t="s">
        <v>16</v>
      </c>
      <c r="L9" s="4">
        <v>1470</v>
      </c>
      <c r="M9" s="4">
        <v>1650</v>
      </c>
      <c r="N9" s="4">
        <f t="shared" si="1"/>
        <v>1560</v>
      </c>
      <c r="O9" s="2">
        <f t="shared" si="2"/>
        <v>149760000</v>
      </c>
    </row>
    <row r="10" spans="1:15" ht="12.75">
      <c r="A10" s="29" t="s">
        <v>12</v>
      </c>
      <c r="B10" s="1" t="s">
        <v>25</v>
      </c>
      <c r="C10" s="2">
        <v>1200</v>
      </c>
      <c r="D10" s="10">
        <v>1100</v>
      </c>
      <c r="E10" s="2">
        <f t="shared" si="0"/>
        <v>1320000</v>
      </c>
      <c r="F10" s="3">
        <f t="shared" si="3"/>
        <v>91200</v>
      </c>
      <c r="G10" s="5">
        <v>40</v>
      </c>
      <c r="H10" s="3">
        <v>76</v>
      </c>
      <c r="I10" s="3" t="s">
        <v>22</v>
      </c>
      <c r="K10" s="3" t="s">
        <v>16</v>
      </c>
      <c r="L10" s="4">
        <v>1100</v>
      </c>
      <c r="M10" s="4">
        <v>1100</v>
      </c>
      <c r="N10" s="4">
        <f t="shared" si="1"/>
        <v>1100</v>
      </c>
      <c r="O10" s="2">
        <f t="shared" si="2"/>
        <v>1320000</v>
      </c>
    </row>
    <row r="11" spans="1:15" ht="12.75">
      <c r="A11" s="29" t="s">
        <v>12</v>
      </c>
      <c r="B11" s="1" t="s">
        <v>26</v>
      </c>
      <c r="C11" s="2">
        <v>6000</v>
      </c>
      <c r="D11" s="10">
        <v>990</v>
      </c>
      <c r="E11" s="2">
        <f t="shared" si="0"/>
        <v>5940000</v>
      </c>
      <c r="F11" s="3">
        <f t="shared" si="3"/>
        <v>390000</v>
      </c>
      <c r="G11" s="5">
        <v>35</v>
      </c>
      <c r="H11" s="3">
        <v>65</v>
      </c>
      <c r="I11" s="3" t="s">
        <v>22</v>
      </c>
      <c r="K11" s="3" t="s">
        <v>16</v>
      </c>
      <c r="L11" s="4">
        <v>1000</v>
      </c>
      <c r="M11" s="4">
        <v>1000</v>
      </c>
      <c r="N11" s="4">
        <f t="shared" si="1"/>
        <v>1000</v>
      </c>
      <c r="O11" s="2">
        <f t="shared" si="2"/>
        <v>6000000</v>
      </c>
    </row>
    <row r="12" spans="1:15" ht="12.75">
      <c r="A12" s="29" t="s">
        <v>12</v>
      </c>
      <c r="B12" s="1" t="s">
        <v>27</v>
      </c>
      <c r="C12" s="2">
        <v>6000</v>
      </c>
      <c r="D12" s="10">
        <v>455</v>
      </c>
      <c r="E12" s="2">
        <f t="shared" si="0"/>
        <v>2730000</v>
      </c>
      <c r="F12" s="3">
        <f t="shared" si="3"/>
        <v>236400</v>
      </c>
      <c r="G12" s="5">
        <v>20</v>
      </c>
      <c r="H12" s="3">
        <v>39.4</v>
      </c>
      <c r="I12" s="3" t="s">
        <v>24</v>
      </c>
      <c r="K12" s="3" t="s">
        <v>16</v>
      </c>
      <c r="L12" s="4">
        <v>355</v>
      </c>
      <c r="M12" s="4">
        <v>455</v>
      </c>
      <c r="N12" s="4">
        <f t="shared" si="1"/>
        <v>405</v>
      </c>
      <c r="O12" s="2">
        <f t="shared" si="2"/>
        <v>2430000</v>
      </c>
    </row>
    <row r="13" spans="1:15" ht="12.75">
      <c r="A13" s="29" t="s">
        <v>12</v>
      </c>
      <c r="B13" s="4" t="s">
        <v>28</v>
      </c>
      <c r="C13" s="2">
        <v>150000</v>
      </c>
      <c r="D13" s="10">
        <v>1860</v>
      </c>
      <c r="E13" s="2">
        <f t="shared" si="0"/>
        <v>279000000</v>
      </c>
      <c r="F13" s="3">
        <f t="shared" si="3"/>
        <v>11250000</v>
      </c>
      <c r="G13" s="5">
        <v>4.8</v>
      </c>
      <c r="H13" s="3">
        <v>75</v>
      </c>
      <c r="I13" s="3">
        <v>1909</v>
      </c>
      <c r="K13" s="3" t="s">
        <v>14</v>
      </c>
      <c r="L13" s="4">
        <v>1758</v>
      </c>
      <c r="M13" s="4">
        <v>1860</v>
      </c>
      <c r="N13" s="4">
        <f t="shared" si="1"/>
        <v>1809</v>
      </c>
      <c r="O13" s="2">
        <f t="shared" si="2"/>
        <v>271350000</v>
      </c>
    </row>
    <row r="14" spans="1:15" ht="12.75">
      <c r="A14" s="29" t="s">
        <v>12</v>
      </c>
      <c r="B14" s="4" t="s">
        <v>29</v>
      </c>
      <c r="C14" s="2">
        <v>20000</v>
      </c>
      <c r="D14" s="10">
        <v>522</v>
      </c>
      <c r="E14" s="2">
        <f t="shared" si="0"/>
        <v>10440000</v>
      </c>
      <c r="F14" s="3">
        <f t="shared" si="3"/>
        <v>500000</v>
      </c>
      <c r="G14" s="5">
        <v>25</v>
      </c>
      <c r="H14" s="3">
        <v>25</v>
      </c>
      <c r="I14" s="3" t="s">
        <v>24</v>
      </c>
      <c r="K14" s="3" t="s">
        <v>16</v>
      </c>
      <c r="L14" s="4">
        <v>490</v>
      </c>
      <c r="M14" s="4">
        <v>545</v>
      </c>
      <c r="N14" s="4">
        <f t="shared" si="1"/>
        <v>517.5</v>
      </c>
      <c r="O14" s="2">
        <f t="shared" si="2"/>
        <v>10350000</v>
      </c>
    </row>
    <row r="15" spans="1:15" ht="12.75">
      <c r="A15" s="29" t="s">
        <v>12</v>
      </c>
      <c r="B15" s="4" t="s">
        <v>30</v>
      </c>
      <c r="C15" s="2">
        <v>11964</v>
      </c>
      <c r="D15" s="10">
        <v>855</v>
      </c>
      <c r="E15" s="2">
        <f t="shared" si="0"/>
        <v>10229220</v>
      </c>
      <c r="F15" s="3">
        <f t="shared" si="3"/>
        <v>119640</v>
      </c>
      <c r="G15" s="5">
        <v>6.875</v>
      </c>
      <c r="H15" s="3">
        <v>10</v>
      </c>
      <c r="I15" s="3" t="s">
        <v>24</v>
      </c>
      <c r="K15" s="3" t="s">
        <v>16</v>
      </c>
      <c r="L15" s="4">
        <v>898</v>
      </c>
      <c r="M15" s="4">
        <v>684</v>
      </c>
      <c r="N15" s="4">
        <f t="shared" si="1"/>
        <v>791</v>
      </c>
      <c r="O15" s="2">
        <f t="shared" si="2"/>
        <v>9463524</v>
      </c>
    </row>
    <row r="16" spans="1:15" ht="12.75">
      <c r="A16" s="29" t="s">
        <v>12</v>
      </c>
      <c r="B16" s="4" t="s">
        <v>31</v>
      </c>
      <c r="C16" s="2">
        <v>100000</v>
      </c>
      <c r="D16" s="10">
        <v>665</v>
      </c>
      <c r="E16" s="2">
        <f t="shared" si="0"/>
        <v>66500000</v>
      </c>
      <c r="F16" s="3">
        <f t="shared" si="3"/>
        <v>1000000</v>
      </c>
      <c r="G16" s="5">
        <v>10</v>
      </c>
      <c r="H16" s="3">
        <v>10</v>
      </c>
      <c r="I16" s="3" t="s">
        <v>32</v>
      </c>
      <c r="K16" s="3" t="s">
        <v>16</v>
      </c>
      <c r="L16" s="4">
        <v>665</v>
      </c>
      <c r="M16" s="4">
        <v>637</v>
      </c>
      <c r="N16" s="4">
        <f t="shared" si="1"/>
        <v>651</v>
      </c>
      <c r="O16" s="2">
        <f t="shared" si="2"/>
        <v>65100000</v>
      </c>
    </row>
    <row r="17" spans="1:15" ht="12.75">
      <c r="A17" s="29" t="s">
        <v>12</v>
      </c>
      <c r="B17" s="4" t="s">
        <v>33</v>
      </c>
      <c r="C17" s="2">
        <v>80000</v>
      </c>
      <c r="D17" s="10">
        <v>76.5</v>
      </c>
      <c r="E17" s="2">
        <f t="shared" si="0"/>
        <v>6120000</v>
      </c>
      <c r="F17" s="3">
        <f t="shared" si="3"/>
        <v>80000</v>
      </c>
      <c r="G17" s="5">
        <v>30</v>
      </c>
      <c r="I17" s="3" t="s">
        <v>34</v>
      </c>
      <c r="K17" s="3" t="s">
        <v>14</v>
      </c>
      <c r="L17" s="4">
        <v>87.25</v>
      </c>
      <c r="M17" s="4">
        <v>110</v>
      </c>
      <c r="N17" s="4">
        <f t="shared" si="1"/>
        <v>98.625</v>
      </c>
      <c r="O17" s="2">
        <f t="shared" si="2"/>
        <v>7890000</v>
      </c>
    </row>
    <row r="18" spans="1:15" ht="12.75">
      <c r="A18" s="29" t="s">
        <v>12</v>
      </c>
      <c r="B18" s="4" t="s">
        <v>35</v>
      </c>
      <c r="C18" s="2">
        <v>20000</v>
      </c>
      <c r="D18" s="10">
        <v>652</v>
      </c>
      <c r="E18" s="2">
        <f t="shared" si="0"/>
        <v>13040000</v>
      </c>
      <c r="F18" s="3">
        <f t="shared" si="3"/>
        <v>300000</v>
      </c>
      <c r="G18" s="5">
        <v>5</v>
      </c>
      <c r="H18" s="3">
        <v>15</v>
      </c>
      <c r="I18" s="3">
        <v>1909</v>
      </c>
      <c r="K18" s="3" t="s">
        <v>16</v>
      </c>
      <c r="L18" s="4">
        <v>540</v>
      </c>
      <c r="M18" s="4">
        <v>654</v>
      </c>
      <c r="N18" s="4">
        <f t="shared" si="1"/>
        <v>597</v>
      </c>
      <c r="O18" s="2">
        <f t="shared" si="2"/>
        <v>11940000</v>
      </c>
    </row>
    <row r="19" spans="1:15" ht="12.75">
      <c r="A19" s="29" t="s">
        <v>12</v>
      </c>
      <c r="B19" s="4" t="s">
        <v>36</v>
      </c>
      <c r="C19" s="2">
        <v>16000</v>
      </c>
      <c r="D19" s="10" t="s">
        <v>37</v>
      </c>
      <c r="E19" s="2">
        <f t="shared" si="0"/>
        <v>16000</v>
      </c>
      <c r="F19" s="3">
        <f t="shared" si="3"/>
        <v>220000</v>
      </c>
      <c r="G19" s="5">
        <v>3.75</v>
      </c>
      <c r="H19" s="3">
        <v>13.75</v>
      </c>
      <c r="I19" s="3">
        <v>1909</v>
      </c>
      <c r="K19" s="3" t="s">
        <v>38</v>
      </c>
      <c r="L19" s="4"/>
      <c r="M19" s="4"/>
      <c r="N19" s="4"/>
      <c r="O19" s="2"/>
    </row>
    <row r="20" spans="1:15" ht="12.75">
      <c r="A20" s="29" t="s">
        <v>12</v>
      </c>
      <c r="B20" s="4" t="s">
        <v>39</v>
      </c>
      <c r="C20" s="2">
        <v>30000</v>
      </c>
      <c r="D20" s="10">
        <v>620</v>
      </c>
      <c r="E20" s="2">
        <f t="shared" si="0"/>
        <v>18600000</v>
      </c>
      <c r="F20" s="3">
        <f t="shared" si="3"/>
        <v>750000</v>
      </c>
      <c r="G20" s="5">
        <v>25</v>
      </c>
      <c r="H20" s="3">
        <v>25</v>
      </c>
      <c r="I20" s="3">
        <v>1909</v>
      </c>
      <c r="K20" s="3" t="s">
        <v>16</v>
      </c>
      <c r="L20" s="4">
        <v>624</v>
      </c>
      <c r="M20" s="4">
        <v>572</v>
      </c>
      <c r="N20" s="4">
        <f t="shared" si="1"/>
        <v>598</v>
      </c>
      <c r="O20" s="2">
        <f aca="true" t="shared" si="4" ref="O20:O27">N20*C20</f>
        <v>17940000</v>
      </c>
    </row>
    <row r="21" spans="1:15" ht="12.75">
      <c r="A21" s="29" t="s">
        <v>12</v>
      </c>
      <c r="B21" s="4" t="s">
        <v>40</v>
      </c>
      <c r="C21" s="2">
        <v>40000</v>
      </c>
      <c r="D21" s="10">
        <v>572</v>
      </c>
      <c r="E21" s="2">
        <f t="shared" si="0"/>
        <v>22880000</v>
      </c>
      <c r="F21" s="3">
        <f t="shared" si="3"/>
        <v>500000</v>
      </c>
      <c r="G21" s="5">
        <v>6.25</v>
      </c>
      <c r="H21" s="3">
        <v>12.5</v>
      </c>
      <c r="I21" s="3">
        <v>1909</v>
      </c>
      <c r="K21" s="3" t="s">
        <v>14</v>
      </c>
      <c r="L21" s="4">
        <v>574</v>
      </c>
      <c r="M21" s="4">
        <v>517</v>
      </c>
      <c r="N21" s="4">
        <f t="shared" si="1"/>
        <v>545.5</v>
      </c>
      <c r="O21" s="2">
        <f t="shared" si="4"/>
        <v>21820000</v>
      </c>
    </row>
    <row r="22" spans="1:15" ht="12.75">
      <c r="A22" s="29" t="s">
        <v>12</v>
      </c>
      <c r="B22" s="4" t="s">
        <v>41</v>
      </c>
      <c r="C22" s="2">
        <v>240000</v>
      </c>
      <c r="D22" s="10">
        <v>329.5</v>
      </c>
      <c r="E22" s="2">
        <f t="shared" si="0"/>
        <v>79080000</v>
      </c>
      <c r="F22" s="3">
        <f t="shared" si="3"/>
        <v>3000000</v>
      </c>
      <c r="G22" s="5">
        <v>5</v>
      </c>
      <c r="H22" s="3">
        <v>12.5</v>
      </c>
      <c r="I22" s="3" t="s">
        <v>18</v>
      </c>
      <c r="K22" s="3" t="s">
        <v>14</v>
      </c>
      <c r="L22" s="4">
        <v>330</v>
      </c>
      <c r="M22" s="4">
        <v>315</v>
      </c>
      <c r="N22" s="4">
        <f t="shared" si="1"/>
        <v>322.5</v>
      </c>
      <c r="O22" s="2">
        <f t="shared" si="4"/>
        <v>77400000</v>
      </c>
    </row>
    <row r="23" spans="1:15" ht="12.75">
      <c r="A23" s="29" t="s">
        <v>12</v>
      </c>
      <c r="B23" s="4" t="s">
        <v>42</v>
      </c>
      <c r="C23" s="2">
        <v>50000</v>
      </c>
      <c r="D23" s="10">
        <v>430</v>
      </c>
      <c r="E23" s="2">
        <f t="shared" si="0"/>
        <v>21500000</v>
      </c>
      <c r="F23" s="3">
        <f t="shared" si="3"/>
        <v>1000000</v>
      </c>
      <c r="G23" s="5">
        <v>12.5</v>
      </c>
      <c r="H23" s="3">
        <v>20</v>
      </c>
      <c r="I23" s="3">
        <v>1909</v>
      </c>
      <c r="K23" s="3" t="s">
        <v>16</v>
      </c>
      <c r="L23" s="4">
        <v>480</v>
      </c>
      <c r="M23" s="4">
        <v>402</v>
      </c>
      <c r="N23" s="4">
        <f t="shared" si="1"/>
        <v>441</v>
      </c>
      <c r="O23" s="2">
        <f t="shared" si="4"/>
        <v>22050000</v>
      </c>
    </row>
    <row r="24" spans="1:15" ht="12.75">
      <c r="A24" s="29" t="s">
        <v>12</v>
      </c>
      <c r="B24" s="4" t="s">
        <v>43</v>
      </c>
      <c r="C24" s="2">
        <v>25000</v>
      </c>
      <c r="D24" s="10">
        <v>510</v>
      </c>
      <c r="E24" s="2">
        <f t="shared" si="0"/>
        <v>12750000</v>
      </c>
      <c r="F24" s="3">
        <f t="shared" si="3"/>
        <v>25000</v>
      </c>
      <c r="G24" s="5" t="s">
        <v>37</v>
      </c>
      <c r="H24" s="3" t="s">
        <v>37</v>
      </c>
      <c r="I24" s="3" t="s">
        <v>37</v>
      </c>
      <c r="K24" s="3" t="s">
        <v>16</v>
      </c>
      <c r="L24" s="4">
        <v>525</v>
      </c>
      <c r="M24" s="4">
        <v>500</v>
      </c>
      <c r="N24" s="4">
        <f t="shared" si="1"/>
        <v>512.5</v>
      </c>
      <c r="O24" s="2">
        <f t="shared" si="4"/>
        <v>12812500</v>
      </c>
    </row>
    <row r="25" spans="1:15" ht="12.75">
      <c r="A25" s="29" t="s">
        <v>12</v>
      </c>
      <c r="B25" s="4" t="s">
        <v>44</v>
      </c>
      <c r="C25" s="2">
        <v>20000</v>
      </c>
      <c r="D25" s="10">
        <v>529</v>
      </c>
      <c r="E25" s="2">
        <f t="shared" si="0"/>
        <v>10580000</v>
      </c>
      <c r="F25" s="3">
        <f t="shared" si="3"/>
        <v>20000</v>
      </c>
      <c r="G25" s="5" t="s">
        <v>37</v>
      </c>
      <c r="H25" s="3" t="s">
        <v>37</v>
      </c>
      <c r="I25" s="3" t="s">
        <v>37</v>
      </c>
      <c r="K25" s="3" t="s">
        <v>16</v>
      </c>
      <c r="L25" s="4">
        <v>531</v>
      </c>
      <c r="M25" s="4">
        <v>524</v>
      </c>
      <c r="N25" s="4">
        <f t="shared" si="1"/>
        <v>527.5</v>
      </c>
      <c r="O25" s="2">
        <f t="shared" si="4"/>
        <v>10550000</v>
      </c>
    </row>
    <row r="26" spans="1:15" ht="12.75">
      <c r="A26" s="29" t="s">
        <v>12</v>
      </c>
      <c r="B26" s="4" t="s">
        <v>45</v>
      </c>
      <c r="C26" s="2">
        <v>50000</v>
      </c>
      <c r="D26" s="10">
        <v>1280</v>
      </c>
      <c r="E26" s="2">
        <f t="shared" si="0"/>
        <v>64000000</v>
      </c>
      <c r="F26" s="3">
        <f t="shared" si="3"/>
        <v>2250000</v>
      </c>
      <c r="G26" s="5">
        <v>32.5</v>
      </c>
      <c r="H26" s="3">
        <v>45</v>
      </c>
      <c r="I26" s="3">
        <v>1909</v>
      </c>
      <c r="K26" s="3" t="s">
        <v>14</v>
      </c>
      <c r="L26" s="4">
        <v>1112</v>
      </c>
      <c r="M26" s="4">
        <v>1300</v>
      </c>
      <c r="N26" s="4">
        <f t="shared" si="1"/>
        <v>1206</v>
      </c>
      <c r="O26" s="2">
        <f t="shared" si="4"/>
        <v>60300000</v>
      </c>
    </row>
    <row r="27" spans="1:15" ht="12.75">
      <c r="A27" s="29" t="s">
        <v>12</v>
      </c>
      <c r="B27" s="4" t="s">
        <v>46</v>
      </c>
      <c r="C27" s="2">
        <v>50000</v>
      </c>
      <c r="D27" s="10">
        <v>144</v>
      </c>
      <c r="E27" s="2">
        <f t="shared" si="0"/>
        <v>7200000</v>
      </c>
      <c r="F27" s="3">
        <f t="shared" si="3"/>
        <v>350000</v>
      </c>
      <c r="G27" s="5">
        <v>7</v>
      </c>
      <c r="H27" s="3">
        <v>7</v>
      </c>
      <c r="I27" s="3">
        <v>1891</v>
      </c>
      <c r="K27" s="3" t="s">
        <v>16</v>
      </c>
      <c r="L27" s="4">
        <v>245</v>
      </c>
      <c r="M27" s="4">
        <v>86</v>
      </c>
      <c r="N27" s="4">
        <f t="shared" si="1"/>
        <v>165.5</v>
      </c>
      <c r="O27" s="2">
        <f t="shared" si="4"/>
        <v>8275000</v>
      </c>
    </row>
    <row r="28" spans="1:15" ht="12.75">
      <c r="A28" s="29" t="s">
        <v>12</v>
      </c>
      <c r="B28" s="4" t="s">
        <v>47</v>
      </c>
      <c r="C28" s="2">
        <v>25000</v>
      </c>
      <c r="D28" s="10">
        <v>104</v>
      </c>
      <c r="E28" s="2">
        <f t="shared" si="0"/>
        <v>2600000</v>
      </c>
      <c r="F28" s="3">
        <f t="shared" si="3"/>
        <v>100000</v>
      </c>
      <c r="G28" s="5">
        <v>4</v>
      </c>
      <c r="H28" s="3">
        <v>4</v>
      </c>
      <c r="I28" s="3">
        <v>1909</v>
      </c>
      <c r="K28" s="3" t="s">
        <v>38</v>
      </c>
      <c r="L28" s="4"/>
      <c r="M28" s="4"/>
      <c r="N28" s="4"/>
      <c r="O28" s="2"/>
    </row>
    <row r="29" spans="1:15" ht="12.75">
      <c r="A29" s="29" t="s">
        <v>12</v>
      </c>
      <c r="B29" s="4" t="s">
        <v>48</v>
      </c>
      <c r="C29" s="2">
        <v>50000</v>
      </c>
      <c r="D29" s="10">
        <v>16.75</v>
      </c>
      <c r="E29" s="2">
        <f t="shared" si="0"/>
        <v>837500</v>
      </c>
      <c r="F29" s="3">
        <f t="shared" si="3"/>
        <v>100000</v>
      </c>
      <c r="G29" s="5">
        <v>2</v>
      </c>
      <c r="H29" s="3">
        <v>2</v>
      </c>
      <c r="I29" s="3">
        <v>1906</v>
      </c>
      <c r="J29" s="3" t="s">
        <v>585</v>
      </c>
      <c r="K29" s="3" t="s">
        <v>38</v>
      </c>
      <c r="L29" s="4"/>
      <c r="M29" s="4"/>
      <c r="N29" s="4"/>
      <c r="O29" s="2"/>
    </row>
    <row r="30" spans="1:15" ht="12.75">
      <c r="A30" s="29" t="s">
        <v>12</v>
      </c>
      <c r="B30" s="4" t="s">
        <v>49</v>
      </c>
      <c r="C30" s="2">
        <v>25000</v>
      </c>
      <c r="D30" s="10">
        <v>54.5</v>
      </c>
      <c r="E30" s="2">
        <f t="shared" si="0"/>
        <v>1362500</v>
      </c>
      <c r="F30" s="3">
        <f t="shared" si="3"/>
        <v>25000</v>
      </c>
      <c r="G30" s="5" t="s">
        <v>37</v>
      </c>
      <c r="H30" s="3" t="s">
        <v>37</v>
      </c>
      <c r="I30" s="3" t="s">
        <v>37</v>
      </c>
      <c r="K30" s="3" t="s">
        <v>38</v>
      </c>
      <c r="L30" s="4"/>
      <c r="M30" s="4"/>
      <c r="N30" s="4"/>
      <c r="O30" s="2"/>
    </row>
    <row r="31" spans="1:15" ht="12.75">
      <c r="A31" s="29" t="s">
        <v>12</v>
      </c>
      <c r="B31" s="4" t="s">
        <v>50</v>
      </c>
      <c r="C31" s="2">
        <v>50000</v>
      </c>
      <c r="D31" s="10">
        <v>9</v>
      </c>
      <c r="E31" s="2">
        <f t="shared" si="0"/>
        <v>450000</v>
      </c>
      <c r="F31" s="3">
        <f t="shared" si="3"/>
        <v>50000</v>
      </c>
      <c r="G31" s="5" t="s">
        <v>37</v>
      </c>
      <c r="H31" s="3" t="s">
        <v>37</v>
      </c>
      <c r="I31" s="3" t="s">
        <v>37</v>
      </c>
      <c r="J31" s="3" t="s">
        <v>585</v>
      </c>
      <c r="K31" s="3" t="s">
        <v>38</v>
      </c>
      <c r="L31" s="4"/>
      <c r="M31" s="4"/>
      <c r="N31" s="4"/>
      <c r="O31" s="2"/>
    </row>
    <row r="32" spans="1:15" ht="12.75">
      <c r="A32" s="29" t="s">
        <v>12</v>
      </c>
      <c r="B32" s="4" t="s">
        <v>51</v>
      </c>
      <c r="C32" s="2">
        <v>51600</v>
      </c>
      <c r="D32" s="10">
        <v>188</v>
      </c>
      <c r="E32" s="2">
        <f t="shared" si="0"/>
        <v>9700800</v>
      </c>
      <c r="F32" s="3">
        <f t="shared" si="3"/>
        <v>412800</v>
      </c>
      <c r="G32" s="5">
        <v>8</v>
      </c>
      <c r="H32" s="3">
        <v>8</v>
      </c>
      <c r="I32" s="3">
        <v>1909</v>
      </c>
      <c r="K32" s="3" t="s">
        <v>16</v>
      </c>
      <c r="L32" s="4">
        <v>208</v>
      </c>
      <c r="M32" s="4">
        <v>172</v>
      </c>
      <c r="N32" s="4">
        <f t="shared" si="1"/>
        <v>190</v>
      </c>
      <c r="O32" s="2">
        <f>N32*C32</f>
        <v>9804000</v>
      </c>
    </row>
    <row r="33" spans="1:15" ht="12.75">
      <c r="A33" s="29" t="s">
        <v>12</v>
      </c>
      <c r="B33" s="4" t="s">
        <v>52</v>
      </c>
      <c r="C33" s="2">
        <v>400000</v>
      </c>
      <c r="D33" s="10">
        <v>945</v>
      </c>
      <c r="E33" s="2">
        <f t="shared" si="0"/>
        <v>378000000</v>
      </c>
      <c r="F33" s="3">
        <f t="shared" si="3"/>
        <v>13000000</v>
      </c>
      <c r="G33" s="5">
        <v>20</v>
      </c>
      <c r="H33" s="3">
        <v>32.5</v>
      </c>
      <c r="I33" s="3">
        <v>1909</v>
      </c>
      <c r="K33" s="3" t="s">
        <v>14</v>
      </c>
      <c r="L33" s="4">
        <v>794</v>
      </c>
      <c r="M33" s="4">
        <v>945</v>
      </c>
      <c r="N33" s="4">
        <f t="shared" si="1"/>
        <v>869.5</v>
      </c>
      <c r="O33" s="2">
        <f>N33*C33</f>
        <v>347800000</v>
      </c>
    </row>
    <row r="34" spans="1:15" ht="12.75">
      <c r="A34" s="29" t="s">
        <v>12</v>
      </c>
      <c r="B34" s="4" t="s">
        <v>53</v>
      </c>
      <c r="C34" s="2">
        <v>60000</v>
      </c>
      <c r="D34" s="10">
        <v>186</v>
      </c>
      <c r="E34" s="2">
        <f t="shared" si="0"/>
        <v>11160000</v>
      </c>
      <c r="F34" s="3">
        <f t="shared" si="3"/>
        <v>206820</v>
      </c>
      <c r="G34" s="5">
        <v>3.447</v>
      </c>
      <c r="H34" s="5">
        <v>3.447</v>
      </c>
      <c r="I34" s="3">
        <v>1909</v>
      </c>
      <c r="J34" s="3" t="s">
        <v>586</v>
      </c>
      <c r="K34" s="3" t="s">
        <v>38</v>
      </c>
      <c r="L34" s="4"/>
      <c r="M34" s="4"/>
      <c r="N34" s="4"/>
      <c r="O34" s="2"/>
    </row>
    <row r="35" spans="1:15" ht="12.75">
      <c r="A35" s="29" t="s">
        <v>12</v>
      </c>
      <c r="B35" s="4" t="s">
        <v>54</v>
      </c>
      <c r="C35" s="2">
        <v>16000</v>
      </c>
      <c r="D35" s="10">
        <v>1280</v>
      </c>
      <c r="E35" s="2">
        <f aca="true" t="shared" si="5" ref="E35:E66">PRODUCT(D35,C35)</f>
        <v>20480000</v>
      </c>
      <c r="F35" s="3">
        <f t="shared" si="3"/>
        <v>800000</v>
      </c>
      <c r="G35" s="5">
        <v>25</v>
      </c>
      <c r="H35" s="3">
        <v>50</v>
      </c>
      <c r="I35" s="3">
        <v>1909</v>
      </c>
      <c r="K35" s="3" t="s">
        <v>16</v>
      </c>
      <c r="L35" s="4">
        <v>1260</v>
      </c>
      <c r="M35" s="4">
        <v>1305</v>
      </c>
      <c r="N35" s="4">
        <f t="shared" si="1"/>
        <v>1282.5</v>
      </c>
      <c r="O35" s="2">
        <f aca="true" t="shared" si="6" ref="O35:O41">N35*C35</f>
        <v>20520000</v>
      </c>
    </row>
    <row r="36" spans="1:15" ht="12.75">
      <c r="A36" s="29" t="s">
        <v>12</v>
      </c>
      <c r="B36" s="4" t="s">
        <v>55</v>
      </c>
      <c r="C36" s="2">
        <v>80000</v>
      </c>
      <c r="D36" s="10">
        <v>652</v>
      </c>
      <c r="E36" s="2">
        <f t="shared" si="5"/>
        <v>52160000</v>
      </c>
      <c r="F36" s="3">
        <f t="shared" si="3"/>
        <v>1080000</v>
      </c>
      <c r="G36" s="5">
        <v>6.5</v>
      </c>
      <c r="H36" s="3">
        <v>13.5</v>
      </c>
      <c r="I36" s="3">
        <v>1909</v>
      </c>
      <c r="K36" s="3" t="s">
        <v>14</v>
      </c>
      <c r="L36" s="4">
        <v>504</v>
      </c>
      <c r="M36" s="4">
        <v>652</v>
      </c>
      <c r="N36" s="4">
        <f t="shared" si="1"/>
        <v>578</v>
      </c>
      <c r="O36" s="2">
        <f t="shared" si="6"/>
        <v>46240000</v>
      </c>
    </row>
    <row r="37" spans="1:15" ht="12.75">
      <c r="A37" s="29" t="s">
        <v>12</v>
      </c>
      <c r="B37" s="4" t="s">
        <v>56</v>
      </c>
      <c r="C37" s="2">
        <v>100000</v>
      </c>
      <c r="D37" s="10">
        <v>790</v>
      </c>
      <c r="E37" s="2">
        <f t="shared" si="5"/>
        <v>79000000</v>
      </c>
      <c r="F37" s="3">
        <f t="shared" si="3"/>
        <v>6000</v>
      </c>
      <c r="G37" s="5">
        <v>15</v>
      </c>
      <c r="H37" s="12">
        <v>0.06</v>
      </c>
      <c r="I37" s="3">
        <v>1909</v>
      </c>
      <c r="K37" s="3" t="s">
        <v>16</v>
      </c>
      <c r="L37" s="4">
        <v>865</v>
      </c>
      <c r="M37" s="4">
        <v>750</v>
      </c>
      <c r="N37" s="4">
        <f t="shared" si="1"/>
        <v>807.5</v>
      </c>
      <c r="O37" s="2">
        <f t="shared" si="6"/>
        <v>80750000</v>
      </c>
    </row>
    <row r="38" spans="1:15" ht="12.75">
      <c r="A38" s="29" t="s">
        <v>12</v>
      </c>
      <c r="B38" s="4" t="s">
        <v>57</v>
      </c>
      <c r="C38" s="2">
        <v>25000</v>
      </c>
      <c r="D38" s="10">
        <v>525</v>
      </c>
      <c r="E38" s="2">
        <f t="shared" si="5"/>
        <v>13125000</v>
      </c>
      <c r="F38" s="3">
        <f t="shared" si="3"/>
        <v>25000</v>
      </c>
      <c r="G38" s="5" t="s">
        <v>37</v>
      </c>
      <c r="H38" s="3" t="s">
        <v>37</v>
      </c>
      <c r="I38" s="3" t="s">
        <v>37</v>
      </c>
      <c r="K38" s="3" t="s">
        <v>16</v>
      </c>
      <c r="L38" s="4">
        <v>565</v>
      </c>
      <c r="M38" s="4">
        <v>500</v>
      </c>
      <c r="N38" s="4">
        <f t="shared" si="1"/>
        <v>532.5</v>
      </c>
      <c r="O38" s="2">
        <f t="shared" si="6"/>
        <v>13312500</v>
      </c>
    </row>
    <row r="39" spans="1:15" ht="12.75">
      <c r="A39" s="29" t="s">
        <v>12</v>
      </c>
      <c r="B39" s="4" t="s">
        <v>58</v>
      </c>
      <c r="C39" s="2">
        <v>24000</v>
      </c>
      <c r="D39" s="10">
        <v>100</v>
      </c>
      <c r="E39" s="2">
        <f t="shared" si="5"/>
        <v>2400000</v>
      </c>
      <c r="F39" s="3">
        <f t="shared" si="3"/>
        <v>144000</v>
      </c>
      <c r="G39" s="5">
        <v>6</v>
      </c>
      <c r="H39" s="3">
        <v>6</v>
      </c>
      <c r="I39" s="3">
        <v>1893</v>
      </c>
      <c r="K39" s="3" t="s">
        <v>16</v>
      </c>
      <c r="L39" s="4">
        <v>117</v>
      </c>
      <c r="M39" s="4">
        <v>83</v>
      </c>
      <c r="N39" s="4">
        <f t="shared" si="1"/>
        <v>100</v>
      </c>
      <c r="O39" s="2">
        <f t="shared" si="6"/>
        <v>2400000</v>
      </c>
    </row>
    <row r="40" spans="1:15" ht="12.75">
      <c r="A40" s="29" t="s">
        <v>12</v>
      </c>
      <c r="B40" s="4" t="s">
        <v>59</v>
      </c>
      <c r="C40" s="2">
        <v>400000</v>
      </c>
      <c r="D40" s="10">
        <v>829</v>
      </c>
      <c r="E40" s="2">
        <f t="shared" si="5"/>
        <v>331600000</v>
      </c>
      <c r="F40" s="3">
        <f t="shared" si="3"/>
        <v>3720000.0000000005</v>
      </c>
      <c r="G40" s="5">
        <v>0.6</v>
      </c>
      <c r="H40" s="3">
        <v>9.3</v>
      </c>
      <c r="I40" s="3">
        <v>1909</v>
      </c>
      <c r="K40" s="3" t="s">
        <v>14</v>
      </c>
      <c r="L40" s="4">
        <v>790</v>
      </c>
      <c r="M40" s="4">
        <v>845</v>
      </c>
      <c r="N40" s="4">
        <f t="shared" si="1"/>
        <v>817.5</v>
      </c>
      <c r="O40" s="2">
        <f t="shared" si="6"/>
        <v>327000000</v>
      </c>
    </row>
    <row r="41" spans="1:15" ht="12.75">
      <c r="A41" s="29" t="s">
        <v>12</v>
      </c>
      <c r="B41" s="4" t="s">
        <v>60</v>
      </c>
      <c r="C41" s="2">
        <v>100000</v>
      </c>
      <c r="D41" s="10">
        <v>242</v>
      </c>
      <c r="E41" s="2">
        <f t="shared" si="5"/>
        <v>24200000</v>
      </c>
      <c r="F41" s="3">
        <f t="shared" si="3"/>
        <v>100000</v>
      </c>
      <c r="G41" s="5" t="s">
        <v>37</v>
      </c>
      <c r="H41" s="3" t="s">
        <v>37</v>
      </c>
      <c r="I41" s="3" t="s">
        <v>37</v>
      </c>
      <c r="K41" s="3" t="s">
        <v>16</v>
      </c>
      <c r="L41" s="4">
        <v>280</v>
      </c>
      <c r="M41" s="4">
        <v>73</v>
      </c>
      <c r="N41" s="4">
        <f t="shared" si="1"/>
        <v>176.5</v>
      </c>
      <c r="O41" s="2">
        <f t="shared" si="6"/>
        <v>17650000</v>
      </c>
    </row>
    <row r="42" spans="1:15" ht="12.75">
      <c r="A42" s="29" t="s">
        <v>12</v>
      </c>
      <c r="B42" s="4" t="s">
        <v>61</v>
      </c>
      <c r="C42" s="2">
        <v>100000</v>
      </c>
      <c r="D42" s="10">
        <v>71.25</v>
      </c>
      <c r="E42" s="2">
        <f t="shared" si="5"/>
        <v>7125000</v>
      </c>
      <c r="F42" s="3">
        <f t="shared" si="3"/>
        <v>812500</v>
      </c>
      <c r="G42" s="5">
        <v>8.125</v>
      </c>
      <c r="H42" s="5">
        <v>8.125</v>
      </c>
      <c r="I42" s="3">
        <v>1906</v>
      </c>
      <c r="K42" s="3" t="s">
        <v>38</v>
      </c>
      <c r="L42" s="4"/>
      <c r="M42" s="4"/>
      <c r="N42" s="4"/>
      <c r="O42" s="2"/>
    </row>
    <row r="43" spans="1:15" ht="12.75">
      <c r="A43" s="29" t="s">
        <v>12</v>
      </c>
      <c r="B43" s="4" t="s">
        <v>62</v>
      </c>
      <c r="C43" s="2">
        <v>200000</v>
      </c>
      <c r="D43" s="10">
        <v>727</v>
      </c>
      <c r="E43" s="2">
        <f t="shared" si="5"/>
        <v>145400000</v>
      </c>
      <c r="F43" s="3">
        <f t="shared" si="3"/>
        <v>3000000</v>
      </c>
      <c r="G43" s="5">
        <v>5</v>
      </c>
      <c r="H43" s="3">
        <v>15</v>
      </c>
      <c r="I43" s="3">
        <v>1909</v>
      </c>
      <c r="K43" s="3" t="s">
        <v>14</v>
      </c>
      <c r="L43" s="4">
        <v>745</v>
      </c>
      <c r="M43" s="4">
        <v>710</v>
      </c>
      <c r="N43" s="4">
        <f t="shared" si="1"/>
        <v>727.5</v>
      </c>
      <c r="O43" s="2">
        <f>N43*C43</f>
        <v>145500000</v>
      </c>
    </row>
    <row r="44" spans="1:15" ht="12.75">
      <c r="A44" s="29" t="s">
        <v>12</v>
      </c>
      <c r="B44" s="4" t="s">
        <v>63</v>
      </c>
      <c r="C44" s="2">
        <v>500000</v>
      </c>
      <c r="D44" s="10">
        <v>1488</v>
      </c>
      <c r="E44" s="2">
        <f t="shared" si="5"/>
        <v>744000000</v>
      </c>
      <c r="F44" s="3">
        <f t="shared" si="3"/>
        <v>30000000</v>
      </c>
      <c r="G44" s="5">
        <v>30</v>
      </c>
      <c r="H44" s="3">
        <v>60</v>
      </c>
      <c r="I44" s="3">
        <v>1909</v>
      </c>
      <c r="K44" s="3" t="s">
        <v>14</v>
      </c>
      <c r="L44" s="4">
        <v>1378</v>
      </c>
      <c r="M44" s="4">
        <v>1500</v>
      </c>
      <c r="N44" s="4">
        <f t="shared" si="1"/>
        <v>1439</v>
      </c>
      <c r="O44" s="2">
        <f>N44*C44</f>
        <v>719500000</v>
      </c>
    </row>
    <row r="45" spans="1:15" ht="12.75">
      <c r="A45" s="29" t="s">
        <v>12</v>
      </c>
      <c r="B45" s="4" t="s">
        <v>64</v>
      </c>
      <c r="C45" s="2">
        <v>90000</v>
      </c>
      <c r="D45" s="10">
        <v>723</v>
      </c>
      <c r="E45" s="2">
        <f t="shared" si="5"/>
        <v>65070000</v>
      </c>
      <c r="F45" s="3">
        <f t="shared" si="3"/>
        <v>1125000</v>
      </c>
      <c r="G45" s="5">
        <v>12.5</v>
      </c>
      <c r="H45" s="3">
        <v>12.5</v>
      </c>
      <c r="I45" s="3" t="s">
        <v>22</v>
      </c>
      <c r="K45" s="3" t="s">
        <v>14</v>
      </c>
      <c r="L45" s="4">
        <v>748</v>
      </c>
      <c r="M45" s="4">
        <v>613</v>
      </c>
      <c r="N45" s="4">
        <f t="shared" si="1"/>
        <v>680.5</v>
      </c>
      <c r="O45" s="2">
        <f>N45*C45</f>
        <v>61245000</v>
      </c>
    </row>
    <row r="46" spans="1:15" ht="12.75">
      <c r="A46" s="29" t="s">
        <v>12</v>
      </c>
      <c r="B46" s="4" t="s">
        <v>65</v>
      </c>
      <c r="C46" s="2">
        <v>30000</v>
      </c>
      <c r="D46" s="10">
        <v>700</v>
      </c>
      <c r="E46" s="2">
        <f t="shared" si="5"/>
        <v>21000000</v>
      </c>
      <c r="F46" s="3">
        <f t="shared" si="3"/>
        <v>30000</v>
      </c>
      <c r="K46" s="3" t="s">
        <v>16</v>
      </c>
      <c r="L46" s="4"/>
      <c r="M46" s="4"/>
      <c r="N46" s="4"/>
      <c r="O46" s="2"/>
    </row>
    <row r="47" spans="1:15" ht="12.75">
      <c r="A47" s="29" t="s">
        <v>12</v>
      </c>
      <c r="B47" s="4" t="s">
        <v>66</v>
      </c>
      <c r="C47" s="2">
        <v>250000</v>
      </c>
      <c r="D47" s="10">
        <v>148</v>
      </c>
      <c r="E47" s="2">
        <f t="shared" si="5"/>
        <v>37000000</v>
      </c>
      <c r="F47" s="3">
        <f t="shared" si="3"/>
        <v>1562500</v>
      </c>
      <c r="G47" s="5">
        <v>6.25</v>
      </c>
      <c r="H47" s="3">
        <v>6.25</v>
      </c>
      <c r="I47" s="3">
        <v>1909</v>
      </c>
      <c r="K47" s="3" t="s">
        <v>38</v>
      </c>
      <c r="L47" s="4"/>
      <c r="M47" s="4"/>
      <c r="N47" s="4"/>
      <c r="O47" s="2"/>
    </row>
    <row r="48" spans="1:15" ht="12.75">
      <c r="A48" s="29" t="s">
        <v>12</v>
      </c>
      <c r="B48" s="4" t="s">
        <v>67</v>
      </c>
      <c r="C48" s="2">
        <v>67300</v>
      </c>
      <c r="D48" s="10">
        <v>112</v>
      </c>
      <c r="E48" s="2">
        <f t="shared" si="5"/>
        <v>7537600</v>
      </c>
      <c r="F48" s="3">
        <f t="shared" si="3"/>
        <v>315435.10000000003</v>
      </c>
      <c r="G48" s="5">
        <v>2.604</v>
      </c>
      <c r="H48" s="3">
        <v>4.687</v>
      </c>
      <c r="I48" s="3">
        <v>1909</v>
      </c>
      <c r="K48" s="3" t="s">
        <v>38</v>
      </c>
      <c r="L48" s="4"/>
      <c r="M48" s="4"/>
      <c r="N48" s="4"/>
      <c r="O48" s="2"/>
    </row>
    <row r="49" spans="1:15" ht="12.75">
      <c r="A49" s="29" t="s">
        <v>12</v>
      </c>
      <c r="B49" s="1" t="s">
        <v>68</v>
      </c>
      <c r="C49" s="2">
        <v>10000</v>
      </c>
      <c r="D49" s="2">
        <v>538.5</v>
      </c>
      <c r="E49" s="2">
        <f t="shared" si="5"/>
        <v>5385000</v>
      </c>
      <c r="F49" s="3">
        <f t="shared" si="3"/>
        <v>190000</v>
      </c>
      <c r="G49" s="5">
        <v>19</v>
      </c>
      <c r="H49" s="3">
        <v>19</v>
      </c>
      <c r="I49" s="3">
        <v>1909</v>
      </c>
      <c r="K49" s="3" t="s">
        <v>16</v>
      </c>
      <c r="L49" s="4">
        <v>620</v>
      </c>
      <c r="M49" s="4">
        <v>535</v>
      </c>
      <c r="N49" s="4">
        <f t="shared" si="1"/>
        <v>577.5</v>
      </c>
      <c r="O49" s="2">
        <f>N49*C49</f>
        <v>5775000</v>
      </c>
    </row>
    <row r="50" spans="1:15" ht="12.75">
      <c r="A50" s="29" t="s">
        <v>12</v>
      </c>
      <c r="B50" s="1" t="s">
        <v>69</v>
      </c>
      <c r="C50" s="2">
        <v>40000</v>
      </c>
      <c r="D50" s="2">
        <v>652</v>
      </c>
      <c r="E50" s="2">
        <f t="shared" si="5"/>
        <v>26080000</v>
      </c>
      <c r="F50" s="3">
        <f t="shared" si="3"/>
        <v>720000</v>
      </c>
      <c r="G50" s="5">
        <v>18</v>
      </c>
      <c r="H50" s="3">
        <v>18</v>
      </c>
      <c r="I50" s="3">
        <v>1909</v>
      </c>
      <c r="K50" s="3" t="s">
        <v>14</v>
      </c>
      <c r="L50" s="4">
        <v>686</v>
      </c>
      <c r="M50" s="4">
        <v>645</v>
      </c>
      <c r="N50" s="4">
        <f t="shared" si="1"/>
        <v>665.5</v>
      </c>
      <c r="O50" s="2">
        <f>N50*C50</f>
        <v>26620000</v>
      </c>
    </row>
    <row r="51" spans="1:15" ht="12.75">
      <c r="A51" s="29" t="s">
        <v>12</v>
      </c>
      <c r="B51" s="4" t="s">
        <v>70</v>
      </c>
      <c r="C51" s="2">
        <v>50000</v>
      </c>
      <c r="D51" s="2">
        <v>330</v>
      </c>
      <c r="E51" s="2">
        <f t="shared" si="5"/>
        <v>16500000</v>
      </c>
      <c r="F51" s="3">
        <f t="shared" si="3"/>
        <v>750000</v>
      </c>
      <c r="G51" s="5">
        <v>15</v>
      </c>
      <c r="H51" s="3">
        <v>15</v>
      </c>
      <c r="I51" s="3" t="s">
        <v>32</v>
      </c>
      <c r="K51" s="3" t="s">
        <v>16</v>
      </c>
      <c r="L51" s="4">
        <v>285</v>
      </c>
      <c r="M51" s="4">
        <v>335</v>
      </c>
      <c r="N51" s="4">
        <f t="shared" si="1"/>
        <v>310</v>
      </c>
      <c r="O51" s="2">
        <f>N51*C51</f>
        <v>15500000</v>
      </c>
    </row>
    <row r="52" spans="1:15" ht="12.75">
      <c r="A52" s="29" t="s">
        <v>12</v>
      </c>
      <c r="B52" s="4" t="s">
        <v>71</v>
      </c>
      <c r="C52" s="2">
        <v>30000</v>
      </c>
      <c r="D52" s="2">
        <v>598</v>
      </c>
      <c r="E52" s="2">
        <f t="shared" si="5"/>
        <v>17940000</v>
      </c>
      <c r="F52" s="3">
        <f t="shared" si="3"/>
        <v>1050000</v>
      </c>
      <c r="G52" s="5">
        <v>22.5</v>
      </c>
      <c r="H52" s="3">
        <v>35</v>
      </c>
      <c r="I52" s="3" t="s">
        <v>24</v>
      </c>
      <c r="K52" s="3" t="s">
        <v>16</v>
      </c>
      <c r="L52" s="4"/>
      <c r="M52" s="4"/>
      <c r="N52" s="4"/>
      <c r="O52" s="2"/>
    </row>
    <row r="53" spans="1:15" ht="12.75">
      <c r="A53" s="29" t="s">
        <v>12</v>
      </c>
      <c r="B53" s="4" t="s">
        <v>72</v>
      </c>
      <c r="C53" s="2">
        <v>800000</v>
      </c>
      <c r="D53" s="2">
        <v>746</v>
      </c>
      <c r="E53" s="2">
        <f t="shared" si="5"/>
        <v>596800000</v>
      </c>
      <c r="F53" s="3">
        <f t="shared" si="3"/>
        <v>13400000</v>
      </c>
      <c r="G53" s="5">
        <v>6.25</v>
      </c>
      <c r="H53" s="3">
        <v>16.75</v>
      </c>
      <c r="I53" s="3">
        <v>1909</v>
      </c>
      <c r="K53" s="3" t="s">
        <v>14</v>
      </c>
      <c r="L53" s="4">
        <v>746</v>
      </c>
      <c r="M53" s="4">
        <v>704</v>
      </c>
      <c r="N53" s="4">
        <f t="shared" si="1"/>
        <v>725</v>
      </c>
      <c r="O53" s="2">
        <f aca="true" t="shared" si="7" ref="O53:O58">N53*C53</f>
        <v>580000000</v>
      </c>
    </row>
    <row r="54" spans="1:15" ht="12.75">
      <c r="A54" s="29" t="s">
        <v>12</v>
      </c>
      <c r="B54" s="4" t="s">
        <v>73</v>
      </c>
      <c r="C54" s="2">
        <v>10000</v>
      </c>
      <c r="D54" s="2">
        <v>4900</v>
      </c>
      <c r="E54" s="2">
        <f t="shared" si="5"/>
        <v>49000000</v>
      </c>
      <c r="F54" s="3">
        <f t="shared" si="3"/>
        <v>750000</v>
      </c>
      <c r="G54" s="5">
        <v>75</v>
      </c>
      <c r="H54" s="3">
        <v>75</v>
      </c>
      <c r="I54" s="3">
        <v>1909</v>
      </c>
      <c r="K54" s="3" t="s">
        <v>16</v>
      </c>
      <c r="L54" s="4">
        <v>5050</v>
      </c>
      <c r="M54" s="4">
        <v>4900</v>
      </c>
      <c r="N54" s="4">
        <f t="shared" si="1"/>
        <v>4975</v>
      </c>
      <c r="O54" s="2">
        <f t="shared" si="7"/>
        <v>49750000</v>
      </c>
    </row>
    <row r="55" spans="1:15" ht="12.75">
      <c r="A55" s="29" t="s">
        <v>12</v>
      </c>
      <c r="B55" s="4" t="s">
        <v>74</v>
      </c>
      <c r="C55" s="2">
        <v>100000</v>
      </c>
      <c r="D55" s="2">
        <v>385.5</v>
      </c>
      <c r="E55" s="2">
        <f t="shared" si="5"/>
        <v>38550000</v>
      </c>
      <c r="F55" s="3">
        <f t="shared" si="3"/>
        <v>1500000</v>
      </c>
      <c r="G55" s="5">
        <v>7.5</v>
      </c>
      <c r="H55" s="3">
        <v>15</v>
      </c>
      <c r="I55" s="3">
        <v>1909</v>
      </c>
      <c r="K55" s="3" t="s">
        <v>14</v>
      </c>
      <c r="L55" s="4">
        <v>413</v>
      </c>
      <c r="M55" s="4">
        <v>369</v>
      </c>
      <c r="N55" s="4">
        <f t="shared" si="1"/>
        <v>391</v>
      </c>
      <c r="O55" s="2">
        <f t="shared" si="7"/>
        <v>39100000</v>
      </c>
    </row>
    <row r="56" spans="1:15" ht="12.75">
      <c r="A56" s="29" t="s">
        <v>12</v>
      </c>
      <c r="B56" s="4" t="s">
        <v>75</v>
      </c>
      <c r="C56" s="2">
        <v>50000</v>
      </c>
      <c r="D56" s="2">
        <v>650</v>
      </c>
      <c r="E56" s="2">
        <f t="shared" si="5"/>
        <v>32500000</v>
      </c>
      <c r="F56" s="3">
        <f t="shared" si="3"/>
        <v>1500000</v>
      </c>
      <c r="G56" s="5">
        <v>20</v>
      </c>
      <c r="H56" s="3">
        <v>30</v>
      </c>
      <c r="I56" s="3">
        <v>1909</v>
      </c>
      <c r="K56" s="3" t="s">
        <v>16</v>
      </c>
      <c r="L56" s="4">
        <v>634</v>
      </c>
      <c r="M56" s="4">
        <v>660</v>
      </c>
      <c r="N56" s="4">
        <f t="shared" si="1"/>
        <v>647</v>
      </c>
      <c r="O56" s="2">
        <f t="shared" si="7"/>
        <v>32350000</v>
      </c>
    </row>
    <row r="57" spans="1:15" ht="12.75">
      <c r="A57" s="29" t="s">
        <v>12</v>
      </c>
      <c r="B57" s="4" t="s">
        <v>76</v>
      </c>
      <c r="C57" s="2">
        <v>25000</v>
      </c>
      <c r="D57" s="2">
        <v>855</v>
      </c>
      <c r="E57" s="2">
        <f t="shared" si="5"/>
        <v>21375000</v>
      </c>
      <c r="F57" s="3">
        <f t="shared" si="3"/>
        <v>1000000</v>
      </c>
      <c r="G57" s="5">
        <v>30</v>
      </c>
      <c r="H57" s="3">
        <v>40</v>
      </c>
      <c r="I57" s="3">
        <v>1909</v>
      </c>
      <c r="K57" s="3" t="s">
        <v>16</v>
      </c>
      <c r="L57" s="4">
        <v>875</v>
      </c>
      <c r="M57" s="4">
        <v>845</v>
      </c>
      <c r="N57" s="4">
        <f t="shared" si="1"/>
        <v>860</v>
      </c>
      <c r="O57" s="2">
        <f t="shared" si="7"/>
        <v>21500000</v>
      </c>
    </row>
    <row r="58" spans="1:15" ht="12.75">
      <c r="A58" s="29" t="s">
        <v>12</v>
      </c>
      <c r="B58" s="4" t="s">
        <v>77</v>
      </c>
      <c r="C58" s="2">
        <v>100000</v>
      </c>
      <c r="D58" s="2">
        <v>948</v>
      </c>
      <c r="E58" s="2">
        <f t="shared" si="5"/>
        <v>94800000</v>
      </c>
      <c r="F58" s="3">
        <f t="shared" si="3"/>
        <v>4500000</v>
      </c>
      <c r="G58" s="5">
        <v>12.5</v>
      </c>
      <c r="H58" s="3">
        <v>45</v>
      </c>
      <c r="I58" s="3">
        <v>1909</v>
      </c>
      <c r="K58" s="3" t="s">
        <v>14</v>
      </c>
      <c r="L58" s="4">
        <v>957</v>
      </c>
      <c r="M58" s="4">
        <v>895</v>
      </c>
      <c r="N58" s="4">
        <f t="shared" si="1"/>
        <v>926</v>
      </c>
      <c r="O58" s="2">
        <f t="shared" si="7"/>
        <v>92600000</v>
      </c>
    </row>
    <row r="59" spans="1:15" ht="12.75">
      <c r="A59" s="13" t="s">
        <v>78</v>
      </c>
      <c r="C59" s="7" t="s">
        <v>3</v>
      </c>
      <c r="D59" s="8" t="s">
        <v>6</v>
      </c>
      <c r="E59" s="8" t="s">
        <v>5</v>
      </c>
      <c r="F59" s="3">
        <f t="shared" si="3"/>
        <v>0</v>
      </c>
      <c r="G59" s="8" t="s">
        <v>7</v>
      </c>
      <c r="H59" s="8" t="s">
        <v>8</v>
      </c>
      <c r="I59" s="8" t="s">
        <v>9</v>
      </c>
      <c r="J59" s="8" t="s">
        <v>79</v>
      </c>
      <c r="K59" s="8" t="s">
        <v>11</v>
      </c>
      <c r="L59" s="8" t="s">
        <v>0</v>
      </c>
      <c r="M59" s="8" t="s">
        <v>1</v>
      </c>
      <c r="N59" s="8" t="s">
        <v>2</v>
      </c>
      <c r="O59" s="8" t="s">
        <v>4</v>
      </c>
    </row>
    <row r="60" spans="1:15" ht="12.75">
      <c r="A60" s="14" t="s">
        <v>78</v>
      </c>
      <c r="B60" s="4" t="s">
        <v>80</v>
      </c>
      <c r="C60" s="2">
        <v>10000</v>
      </c>
      <c r="D60" s="2">
        <v>4950</v>
      </c>
      <c r="E60" s="2">
        <f aca="true" t="shared" si="8" ref="E60:E100">PRODUCT(D60,C60)</f>
        <v>49500000</v>
      </c>
      <c r="F60" s="3">
        <f t="shared" si="3"/>
        <v>2500000</v>
      </c>
      <c r="G60" s="5">
        <v>190</v>
      </c>
      <c r="H60" s="3">
        <v>250</v>
      </c>
      <c r="I60" s="3">
        <v>1909</v>
      </c>
      <c r="K60" s="3" t="s">
        <v>16</v>
      </c>
      <c r="L60" s="4">
        <v>4500</v>
      </c>
      <c r="M60" s="4">
        <v>4950</v>
      </c>
      <c r="N60" s="4">
        <f aca="true" t="shared" si="9" ref="N60:N100">(L60+M60)/2</f>
        <v>4725</v>
      </c>
      <c r="O60" s="2">
        <f aca="true" t="shared" si="10" ref="O60:O68">N60*C60</f>
        <v>47250000</v>
      </c>
    </row>
    <row r="61" spans="1:15" ht="12.75">
      <c r="A61" s="14" t="s">
        <v>78</v>
      </c>
      <c r="B61" s="4" t="s">
        <v>81</v>
      </c>
      <c r="C61" s="2">
        <v>400</v>
      </c>
      <c r="D61" s="2">
        <v>6050</v>
      </c>
      <c r="E61" s="2">
        <f t="shared" si="8"/>
        <v>2420000</v>
      </c>
      <c r="F61" s="3">
        <f t="shared" si="3"/>
        <v>62500</v>
      </c>
      <c r="G61" s="5">
        <v>156.25</v>
      </c>
      <c r="H61" s="5">
        <v>156.25</v>
      </c>
      <c r="I61" s="3">
        <v>1909</v>
      </c>
      <c r="K61" s="3" t="s">
        <v>16</v>
      </c>
      <c r="L61" s="4">
        <v>6050</v>
      </c>
      <c r="M61" s="4">
        <v>6050</v>
      </c>
      <c r="N61" s="4">
        <f t="shared" si="9"/>
        <v>6050</v>
      </c>
      <c r="O61" s="2">
        <f t="shared" si="10"/>
        <v>2420000</v>
      </c>
    </row>
    <row r="62" spans="1:15" ht="12.75">
      <c r="A62" s="14" t="s">
        <v>78</v>
      </c>
      <c r="B62" s="4" t="s">
        <v>82</v>
      </c>
      <c r="C62" s="2">
        <v>20000</v>
      </c>
      <c r="D62" s="2">
        <v>6900</v>
      </c>
      <c r="E62" s="2">
        <f t="shared" si="8"/>
        <v>138000000</v>
      </c>
      <c r="F62" s="3">
        <f t="shared" si="3"/>
        <v>6250000</v>
      </c>
      <c r="G62" s="5">
        <v>312.5</v>
      </c>
      <c r="H62" s="5">
        <v>312.5</v>
      </c>
      <c r="I62" s="3">
        <v>1909</v>
      </c>
      <c r="K62" s="3" t="s">
        <v>16</v>
      </c>
      <c r="L62" s="4">
        <v>7260</v>
      </c>
      <c r="M62" s="4">
        <v>6900</v>
      </c>
      <c r="N62" s="4">
        <f t="shared" si="9"/>
        <v>7080</v>
      </c>
      <c r="O62" s="2">
        <f t="shared" si="10"/>
        <v>141600000</v>
      </c>
    </row>
    <row r="63" spans="1:15" ht="12.75">
      <c r="A63" s="14" t="s">
        <v>78</v>
      </c>
      <c r="B63" s="1" t="s">
        <v>83</v>
      </c>
      <c r="C63" s="2">
        <v>16667</v>
      </c>
      <c r="D63" s="2">
        <v>141</v>
      </c>
      <c r="E63" s="2">
        <f t="shared" si="8"/>
        <v>2350047</v>
      </c>
      <c r="F63" s="3">
        <f t="shared" si="3"/>
        <v>121502.43000000001</v>
      </c>
      <c r="G63" s="5">
        <v>7.29</v>
      </c>
      <c r="H63" s="5">
        <v>7.29</v>
      </c>
      <c r="I63" s="3">
        <v>1908</v>
      </c>
      <c r="K63" s="3" t="s">
        <v>16</v>
      </c>
      <c r="L63" s="4">
        <v>141</v>
      </c>
      <c r="M63" s="4">
        <v>135</v>
      </c>
      <c r="N63" s="4">
        <f t="shared" si="9"/>
        <v>138</v>
      </c>
      <c r="O63" s="2">
        <f t="shared" si="10"/>
        <v>2300046</v>
      </c>
    </row>
    <row r="64" spans="1:15" ht="12.75">
      <c r="A64" s="14" t="s">
        <v>78</v>
      </c>
      <c r="B64" s="4" t="s">
        <v>84</v>
      </c>
      <c r="C64" s="2">
        <v>8000</v>
      </c>
      <c r="D64" s="2">
        <v>1000</v>
      </c>
      <c r="E64" s="2">
        <f t="shared" si="8"/>
        <v>8000000</v>
      </c>
      <c r="F64" s="3">
        <f t="shared" si="3"/>
        <v>333280</v>
      </c>
      <c r="G64" s="5">
        <v>41.66</v>
      </c>
      <c r="H64" s="3">
        <v>41.66</v>
      </c>
      <c r="I64" s="3">
        <v>1909</v>
      </c>
      <c r="K64" s="3" t="s">
        <v>16</v>
      </c>
      <c r="L64" s="4">
        <v>821</v>
      </c>
      <c r="M64" s="4">
        <v>1000</v>
      </c>
      <c r="N64" s="4">
        <f t="shared" si="9"/>
        <v>910.5</v>
      </c>
      <c r="O64" s="2">
        <f t="shared" si="10"/>
        <v>7284000</v>
      </c>
    </row>
    <row r="65" spans="1:15" ht="12.75">
      <c r="A65" s="14" t="s">
        <v>78</v>
      </c>
      <c r="B65" s="4" t="s">
        <v>85</v>
      </c>
      <c r="C65" s="2">
        <v>12000</v>
      </c>
      <c r="D65" s="2">
        <v>2125</v>
      </c>
      <c r="E65" s="2">
        <f t="shared" si="8"/>
        <v>25500000</v>
      </c>
      <c r="F65" s="3">
        <f t="shared" si="3"/>
        <v>1249920</v>
      </c>
      <c r="G65" s="5">
        <v>104.16</v>
      </c>
      <c r="H65" s="3">
        <v>104.16</v>
      </c>
      <c r="I65" s="3">
        <v>1909</v>
      </c>
      <c r="K65" s="3" t="s">
        <v>16</v>
      </c>
      <c r="L65" s="4">
        <v>2125</v>
      </c>
      <c r="M65" s="4">
        <v>2025</v>
      </c>
      <c r="N65" s="4">
        <f t="shared" si="9"/>
        <v>2075</v>
      </c>
      <c r="O65" s="2">
        <f t="shared" si="10"/>
        <v>24900000</v>
      </c>
    </row>
    <row r="66" spans="1:15" ht="12.75">
      <c r="A66" s="14" t="s">
        <v>78</v>
      </c>
      <c r="B66" s="4" t="s">
        <v>86</v>
      </c>
      <c r="C66" s="2">
        <v>4000</v>
      </c>
      <c r="D66" s="2">
        <v>775</v>
      </c>
      <c r="E66" s="2">
        <f t="shared" si="8"/>
        <v>3100000</v>
      </c>
      <c r="F66" s="3">
        <f t="shared" si="3"/>
        <v>141640</v>
      </c>
      <c r="G66" s="5">
        <v>35.41</v>
      </c>
      <c r="H66" s="3">
        <v>35.41</v>
      </c>
      <c r="I66" s="3">
        <v>1909</v>
      </c>
      <c r="K66" s="3" t="s">
        <v>16</v>
      </c>
      <c r="L66" s="4">
        <v>775</v>
      </c>
      <c r="M66" s="4">
        <v>765</v>
      </c>
      <c r="N66" s="4">
        <f t="shared" si="9"/>
        <v>770</v>
      </c>
      <c r="O66" s="2">
        <f t="shared" si="10"/>
        <v>3080000</v>
      </c>
    </row>
    <row r="67" spans="1:15" ht="12.75">
      <c r="A67" s="14" t="s">
        <v>78</v>
      </c>
      <c r="B67" s="1" t="s">
        <v>87</v>
      </c>
      <c r="C67" s="2">
        <v>4000</v>
      </c>
      <c r="D67" s="2">
        <v>4455</v>
      </c>
      <c r="E67" s="2">
        <f t="shared" si="8"/>
        <v>17820000</v>
      </c>
      <c r="F67" s="3">
        <f t="shared" si="3"/>
        <v>883320</v>
      </c>
      <c r="G67" s="5">
        <v>170.83</v>
      </c>
      <c r="H67" s="3">
        <v>220.83</v>
      </c>
      <c r="I67" s="3">
        <v>1909</v>
      </c>
      <c r="K67" s="3" t="s">
        <v>16</v>
      </c>
      <c r="L67" s="4">
        <v>4200</v>
      </c>
      <c r="M67" s="4">
        <v>4450</v>
      </c>
      <c r="N67" s="4">
        <f t="shared" si="9"/>
        <v>4325</v>
      </c>
      <c r="O67" s="2">
        <f t="shared" si="10"/>
        <v>17300000</v>
      </c>
    </row>
    <row r="68" spans="1:15" ht="12.75">
      <c r="A68" s="14" t="s">
        <v>78</v>
      </c>
      <c r="B68" s="1" t="s">
        <v>88</v>
      </c>
      <c r="C68" s="2">
        <v>6000</v>
      </c>
      <c r="D68" s="2">
        <v>80</v>
      </c>
      <c r="E68" s="2">
        <f t="shared" si="8"/>
        <v>480000</v>
      </c>
      <c r="F68" s="3">
        <f aca="true" t="shared" si="11" ref="F68:F131">PRODUCT(H68,C68)</f>
        <v>37500</v>
      </c>
      <c r="G68" s="5">
        <v>6.25</v>
      </c>
      <c r="H68" s="3">
        <v>6.25</v>
      </c>
      <c r="I68" s="3">
        <v>1909</v>
      </c>
      <c r="K68" s="3" t="s">
        <v>16</v>
      </c>
      <c r="L68" s="4">
        <v>72</v>
      </c>
      <c r="M68" s="4">
        <v>80</v>
      </c>
      <c r="N68" s="4">
        <f t="shared" si="9"/>
        <v>76</v>
      </c>
      <c r="O68" s="2">
        <f t="shared" si="10"/>
        <v>456000</v>
      </c>
    </row>
    <row r="69" spans="1:15" ht="12.75">
      <c r="A69" s="14" t="s">
        <v>78</v>
      </c>
      <c r="B69" s="1" t="s">
        <v>89</v>
      </c>
      <c r="C69" s="2">
        <v>10000</v>
      </c>
      <c r="D69" s="2">
        <v>481</v>
      </c>
      <c r="E69" s="2">
        <f t="shared" si="8"/>
        <v>4810000</v>
      </c>
      <c r="F69" s="3">
        <f t="shared" si="11"/>
        <v>65100</v>
      </c>
      <c r="H69" s="3">
        <v>6.51</v>
      </c>
      <c r="I69" s="3">
        <v>1909</v>
      </c>
      <c r="K69" s="3" t="s">
        <v>38</v>
      </c>
      <c r="L69" s="4" t="s">
        <v>90</v>
      </c>
      <c r="M69" s="4"/>
      <c r="N69" s="4"/>
      <c r="O69" s="2"/>
    </row>
    <row r="70" spans="1:15" ht="12.75">
      <c r="A70" s="14" t="s">
        <v>78</v>
      </c>
      <c r="B70" s="1" t="s">
        <v>91</v>
      </c>
      <c r="C70" s="2">
        <v>20000</v>
      </c>
      <c r="D70" s="2">
        <v>600</v>
      </c>
      <c r="E70" s="2">
        <f t="shared" si="8"/>
        <v>12000000</v>
      </c>
      <c r="F70" s="3">
        <f t="shared" si="11"/>
        <v>729160</v>
      </c>
      <c r="G70" s="5">
        <v>36.458</v>
      </c>
      <c r="H70" s="5">
        <v>36.458</v>
      </c>
      <c r="I70" s="3">
        <v>1909</v>
      </c>
      <c r="K70" s="3" t="s">
        <v>16</v>
      </c>
      <c r="L70" s="4">
        <v>530</v>
      </c>
      <c r="M70" s="4">
        <v>608</v>
      </c>
      <c r="N70" s="4">
        <f t="shared" si="9"/>
        <v>569</v>
      </c>
      <c r="O70" s="2">
        <f aca="true" t="shared" si="12" ref="O70:O78">N70*C70</f>
        <v>11380000</v>
      </c>
    </row>
    <row r="71" spans="1:15" ht="12.75">
      <c r="A71" s="14" t="s">
        <v>78</v>
      </c>
      <c r="B71" s="1" t="s">
        <v>92</v>
      </c>
      <c r="C71" s="2">
        <v>6000</v>
      </c>
      <c r="D71" s="2">
        <v>128</v>
      </c>
      <c r="E71" s="2">
        <f t="shared" si="8"/>
        <v>768000</v>
      </c>
      <c r="F71" s="3">
        <f t="shared" si="11"/>
        <v>36000</v>
      </c>
      <c r="G71" s="5">
        <v>6</v>
      </c>
      <c r="H71" s="5">
        <v>6</v>
      </c>
      <c r="I71" s="3">
        <v>1909</v>
      </c>
      <c r="K71" s="3" t="s">
        <v>16</v>
      </c>
      <c r="L71" s="4">
        <v>135</v>
      </c>
      <c r="M71" s="4">
        <v>128</v>
      </c>
      <c r="N71" s="4">
        <f t="shared" si="9"/>
        <v>131.5</v>
      </c>
      <c r="O71" s="2">
        <f t="shared" si="12"/>
        <v>789000</v>
      </c>
    </row>
    <row r="72" spans="1:15" ht="12.75">
      <c r="A72" s="14" t="s">
        <v>78</v>
      </c>
      <c r="B72" s="1" t="s">
        <v>93</v>
      </c>
      <c r="C72" s="2">
        <v>20000</v>
      </c>
      <c r="D72" s="2">
        <v>1080</v>
      </c>
      <c r="E72" s="2">
        <f t="shared" si="8"/>
        <v>21600000</v>
      </c>
      <c r="F72" s="3">
        <f t="shared" si="11"/>
        <v>1100000</v>
      </c>
      <c r="G72" s="5">
        <v>55</v>
      </c>
      <c r="H72" s="3">
        <v>55</v>
      </c>
      <c r="I72" s="3">
        <v>1909</v>
      </c>
      <c r="K72" s="3" t="s">
        <v>16</v>
      </c>
      <c r="L72" s="4">
        <v>1110</v>
      </c>
      <c r="M72" s="4">
        <v>1150</v>
      </c>
      <c r="N72" s="4">
        <f t="shared" si="9"/>
        <v>1130</v>
      </c>
      <c r="O72" s="2">
        <f t="shared" si="12"/>
        <v>22600000</v>
      </c>
    </row>
    <row r="73" spans="1:15" ht="12.75">
      <c r="A73" s="14" t="s">
        <v>78</v>
      </c>
      <c r="B73" s="1" t="s">
        <v>94</v>
      </c>
      <c r="C73" s="2">
        <v>50000</v>
      </c>
      <c r="D73" s="2">
        <v>826</v>
      </c>
      <c r="E73" s="2">
        <f t="shared" si="8"/>
        <v>41300000</v>
      </c>
      <c r="F73" s="3">
        <f t="shared" si="11"/>
        <v>937500</v>
      </c>
      <c r="G73" s="5">
        <v>18.75</v>
      </c>
      <c r="H73" s="3">
        <v>18.75</v>
      </c>
      <c r="I73" s="3">
        <v>1909</v>
      </c>
      <c r="K73" s="3" t="s">
        <v>16</v>
      </c>
      <c r="L73" s="4">
        <v>790</v>
      </c>
      <c r="M73" s="4">
        <v>831</v>
      </c>
      <c r="N73" s="4">
        <f t="shared" si="9"/>
        <v>810.5</v>
      </c>
      <c r="O73" s="2">
        <f t="shared" si="12"/>
        <v>40525000</v>
      </c>
    </row>
    <row r="74" spans="1:15" ht="12.75">
      <c r="A74" s="14" t="s">
        <v>78</v>
      </c>
      <c r="B74" s="1" t="s">
        <v>95</v>
      </c>
      <c r="C74" s="2">
        <v>20000</v>
      </c>
      <c r="D74" s="2">
        <v>920</v>
      </c>
      <c r="E74" s="2">
        <f t="shared" si="8"/>
        <v>18400000</v>
      </c>
      <c r="F74" s="3">
        <f t="shared" si="11"/>
        <v>208200</v>
      </c>
      <c r="G74" s="5">
        <v>10.41</v>
      </c>
      <c r="H74" s="3">
        <v>10.41</v>
      </c>
      <c r="I74" s="3">
        <v>1909</v>
      </c>
      <c r="K74" s="3" t="s">
        <v>16</v>
      </c>
      <c r="L74" s="4">
        <v>875</v>
      </c>
      <c r="M74" s="4">
        <v>920</v>
      </c>
      <c r="N74" s="4">
        <f t="shared" si="9"/>
        <v>897.5</v>
      </c>
      <c r="O74" s="2">
        <f t="shared" si="12"/>
        <v>17950000</v>
      </c>
    </row>
    <row r="75" spans="1:15" ht="12.75">
      <c r="A75" s="14" t="s">
        <v>78</v>
      </c>
      <c r="B75" s="1" t="s">
        <v>96</v>
      </c>
      <c r="C75" s="2">
        <v>10000</v>
      </c>
      <c r="D75" s="2">
        <v>1300</v>
      </c>
      <c r="E75" s="2">
        <f t="shared" si="8"/>
        <v>13000000</v>
      </c>
      <c r="F75" s="3">
        <f t="shared" si="11"/>
        <v>729100</v>
      </c>
      <c r="G75" s="5">
        <v>72.91</v>
      </c>
      <c r="H75" s="3">
        <v>72.91</v>
      </c>
      <c r="I75" s="3">
        <v>1909</v>
      </c>
      <c r="K75" s="3" t="s">
        <v>16</v>
      </c>
      <c r="L75" s="4">
        <v>1340</v>
      </c>
      <c r="M75" s="4">
        <v>1250</v>
      </c>
      <c r="N75" s="4">
        <f t="shared" si="9"/>
        <v>1295</v>
      </c>
      <c r="O75" s="2">
        <f t="shared" si="12"/>
        <v>12950000</v>
      </c>
    </row>
    <row r="76" spans="1:15" ht="12.75">
      <c r="A76" s="14" t="s">
        <v>78</v>
      </c>
      <c r="B76" s="1" t="s">
        <v>97</v>
      </c>
      <c r="C76" s="2">
        <v>10000</v>
      </c>
      <c r="D76" s="2">
        <v>530</v>
      </c>
      <c r="E76" s="2">
        <f t="shared" si="8"/>
        <v>5300000</v>
      </c>
      <c r="F76" s="3">
        <f t="shared" si="11"/>
        <v>260400</v>
      </c>
      <c r="G76" s="5">
        <v>26.04</v>
      </c>
      <c r="H76" s="3">
        <v>26.04</v>
      </c>
      <c r="I76" s="3">
        <v>1909</v>
      </c>
      <c r="K76" s="3" t="s">
        <v>16</v>
      </c>
      <c r="L76" s="4">
        <v>476</v>
      </c>
      <c r="M76" s="4">
        <v>530</v>
      </c>
      <c r="N76" s="4">
        <f t="shared" si="9"/>
        <v>503</v>
      </c>
      <c r="O76" s="2">
        <f t="shared" si="12"/>
        <v>5030000</v>
      </c>
    </row>
    <row r="77" spans="1:15" ht="12.75">
      <c r="A77" s="14" t="s">
        <v>78</v>
      </c>
      <c r="B77" s="1" t="s">
        <v>98</v>
      </c>
      <c r="C77" s="2">
        <v>4000</v>
      </c>
      <c r="D77" s="2">
        <v>2395</v>
      </c>
      <c r="E77" s="2">
        <f t="shared" si="8"/>
        <v>9580000</v>
      </c>
      <c r="F77" s="3">
        <f t="shared" si="11"/>
        <v>208332</v>
      </c>
      <c r="G77" s="5">
        <v>52.083</v>
      </c>
      <c r="H77" s="3">
        <v>52.083</v>
      </c>
      <c r="I77" s="3">
        <v>1909</v>
      </c>
      <c r="K77" s="3" t="s">
        <v>16</v>
      </c>
      <c r="L77" s="4">
        <v>2240</v>
      </c>
      <c r="M77" s="4">
        <v>2400</v>
      </c>
      <c r="N77" s="4">
        <f t="shared" si="9"/>
        <v>2320</v>
      </c>
      <c r="O77" s="2">
        <f t="shared" si="12"/>
        <v>9280000</v>
      </c>
    </row>
    <row r="78" spans="1:15" ht="12.75">
      <c r="A78" s="14" t="s">
        <v>78</v>
      </c>
      <c r="B78" s="1" t="s">
        <v>99</v>
      </c>
      <c r="C78" s="2">
        <v>6000</v>
      </c>
      <c r="D78" s="2">
        <v>3000</v>
      </c>
      <c r="E78" s="2">
        <f t="shared" si="8"/>
        <v>18000000</v>
      </c>
      <c r="F78" s="3">
        <f t="shared" si="11"/>
        <v>1062498</v>
      </c>
      <c r="G78" s="5">
        <v>177.083</v>
      </c>
      <c r="H78" s="5">
        <v>177.083</v>
      </c>
      <c r="I78" s="3">
        <v>1909</v>
      </c>
      <c r="K78" s="3" t="s">
        <v>16</v>
      </c>
      <c r="L78" s="4">
        <v>3110</v>
      </c>
      <c r="M78" s="4">
        <v>2990</v>
      </c>
      <c r="N78" s="4">
        <f t="shared" si="9"/>
        <v>3050</v>
      </c>
      <c r="O78" s="2">
        <f t="shared" si="12"/>
        <v>18300000</v>
      </c>
    </row>
    <row r="79" spans="1:15" ht="12.75">
      <c r="A79" s="14" t="s">
        <v>78</v>
      </c>
      <c r="B79" s="1" t="s">
        <v>100</v>
      </c>
      <c r="C79" s="2">
        <v>10000</v>
      </c>
      <c r="D79" s="2">
        <v>1900</v>
      </c>
      <c r="E79" s="2">
        <f t="shared" si="8"/>
        <v>19000000</v>
      </c>
      <c r="F79" s="3">
        <f t="shared" si="11"/>
        <v>750000</v>
      </c>
      <c r="H79" s="3">
        <v>75</v>
      </c>
      <c r="I79" s="3">
        <v>1909</v>
      </c>
      <c r="K79" s="3" t="s">
        <v>38</v>
      </c>
      <c r="L79" s="4"/>
      <c r="M79" s="4"/>
      <c r="N79" s="4"/>
      <c r="O79" s="2"/>
    </row>
    <row r="80" spans="1:15" ht="12.75">
      <c r="A80" s="14" t="s">
        <v>78</v>
      </c>
      <c r="B80" s="1" t="s">
        <v>101</v>
      </c>
      <c r="C80" s="2">
        <v>60000</v>
      </c>
      <c r="D80" s="2">
        <v>758</v>
      </c>
      <c r="E80" s="2">
        <f t="shared" si="8"/>
        <v>45480000</v>
      </c>
      <c r="F80" s="3">
        <f t="shared" si="11"/>
        <v>60000</v>
      </c>
      <c r="G80" s="5" t="s">
        <v>37</v>
      </c>
      <c r="H80" s="3" t="s">
        <v>37</v>
      </c>
      <c r="I80" s="3" t="s">
        <v>37</v>
      </c>
      <c r="K80" s="3" t="s">
        <v>16</v>
      </c>
      <c r="L80" s="4">
        <v>690</v>
      </c>
      <c r="M80" s="4">
        <v>785</v>
      </c>
      <c r="N80" s="4">
        <f t="shared" si="9"/>
        <v>737.5</v>
      </c>
      <c r="O80" s="2">
        <f aca="true" t="shared" si="13" ref="O80:O85">N80*C80</f>
        <v>44250000</v>
      </c>
    </row>
    <row r="81" spans="1:15" ht="12.75">
      <c r="A81" s="14" t="s">
        <v>78</v>
      </c>
      <c r="B81" s="1" t="s">
        <v>102</v>
      </c>
      <c r="C81" s="2">
        <v>10000</v>
      </c>
      <c r="D81" s="2">
        <v>1680</v>
      </c>
      <c r="E81" s="2">
        <f t="shared" si="8"/>
        <v>16800000</v>
      </c>
      <c r="F81" s="3">
        <f t="shared" si="11"/>
        <v>416599.99999999994</v>
      </c>
      <c r="G81" s="5">
        <v>41.66</v>
      </c>
      <c r="H81" s="5">
        <v>41.66</v>
      </c>
      <c r="I81" s="3">
        <v>1909</v>
      </c>
      <c r="K81" s="3" t="s">
        <v>16</v>
      </c>
      <c r="L81" s="4">
        <v>1060</v>
      </c>
      <c r="M81" s="4">
        <v>1680</v>
      </c>
      <c r="N81" s="4">
        <f t="shared" si="9"/>
        <v>1370</v>
      </c>
      <c r="O81" s="2">
        <f t="shared" si="13"/>
        <v>13700000</v>
      </c>
    </row>
    <row r="82" spans="1:15" ht="12.75">
      <c r="A82" s="14" t="s">
        <v>78</v>
      </c>
      <c r="B82" s="1" t="s">
        <v>103</v>
      </c>
      <c r="C82" s="2">
        <v>10000</v>
      </c>
      <c r="D82" s="2">
        <v>1100</v>
      </c>
      <c r="E82" s="2">
        <f t="shared" si="8"/>
        <v>11000000</v>
      </c>
      <c r="F82" s="3">
        <f t="shared" si="11"/>
        <v>625000</v>
      </c>
      <c r="G82" s="5">
        <v>62.5</v>
      </c>
      <c r="H82" s="3">
        <v>62.5</v>
      </c>
      <c r="I82" s="3">
        <v>1909</v>
      </c>
      <c r="K82" s="3" t="s">
        <v>16</v>
      </c>
      <c r="L82" s="4">
        <v>940</v>
      </c>
      <c r="M82" s="4">
        <v>1100</v>
      </c>
      <c r="N82" s="4">
        <f t="shared" si="9"/>
        <v>1020</v>
      </c>
      <c r="O82" s="2">
        <f t="shared" si="13"/>
        <v>10200000</v>
      </c>
    </row>
    <row r="83" spans="1:15" ht="12.75">
      <c r="A83" s="14" t="s">
        <v>78</v>
      </c>
      <c r="B83" s="1" t="s">
        <v>104</v>
      </c>
      <c r="C83" s="2">
        <v>12000</v>
      </c>
      <c r="D83" s="2">
        <v>285</v>
      </c>
      <c r="E83" s="2">
        <f t="shared" si="8"/>
        <v>3420000</v>
      </c>
      <c r="F83" s="3">
        <f t="shared" si="11"/>
        <v>199992</v>
      </c>
      <c r="G83" s="5">
        <v>16.666</v>
      </c>
      <c r="H83" s="3">
        <v>16.666</v>
      </c>
      <c r="I83" s="3">
        <v>1909</v>
      </c>
      <c r="K83" s="3" t="s">
        <v>16</v>
      </c>
      <c r="L83" s="4">
        <v>256</v>
      </c>
      <c r="M83" s="4">
        <v>285</v>
      </c>
      <c r="N83" s="4">
        <f t="shared" si="9"/>
        <v>270.5</v>
      </c>
      <c r="O83" s="2">
        <f t="shared" si="13"/>
        <v>3246000</v>
      </c>
    </row>
    <row r="84" spans="1:15" ht="12.75">
      <c r="A84" s="14" t="s">
        <v>78</v>
      </c>
      <c r="B84" s="1" t="s">
        <v>105</v>
      </c>
      <c r="C84" s="2">
        <v>10000</v>
      </c>
      <c r="D84" s="2">
        <v>200</v>
      </c>
      <c r="E84" s="2">
        <f t="shared" si="8"/>
        <v>2000000</v>
      </c>
      <c r="F84" s="3">
        <f t="shared" si="11"/>
        <v>104160</v>
      </c>
      <c r="G84" s="5">
        <v>10.416</v>
      </c>
      <c r="H84" s="5">
        <v>10.416</v>
      </c>
      <c r="I84" s="3">
        <v>1909</v>
      </c>
      <c r="K84" s="3" t="s">
        <v>16</v>
      </c>
      <c r="L84" s="4">
        <v>212</v>
      </c>
      <c r="M84" s="4">
        <v>190</v>
      </c>
      <c r="N84" s="4">
        <f t="shared" si="9"/>
        <v>201</v>
      </c>
      <c r="O84" s="2">
        <f t="shared" si="13"/>
        <v>2010000</v>
      </c>
    </row>
    <row r="85" spans="1:15" ht="12.75">
      <c r="A85" s="14" t="s">
        <v>78</v>
      </c>
      <c r="B85" s="1" t="s">
        <v>106</v>
      </c>
      <c r="C85" s="2">
        <v>12000</v>
      </c>
      <c r="D85" s="2">
        <v>3625</v>
      </c>
      <c r="E85" s="2">
        <f t="shared" si="8"/>
        <v>43500000</v>
      </c>
      <c r="F85" s="3">
        <f t="shared" si="11"/>
        <v>2250000</v>
      </c>
      <c r="G85" s="5">
        <v>187.5</v>
      </c>
      <c r="H85" s="3">
        <v>187.5</v>
      </c>
      <c r="I85" s="3">
        <v>1909</v>
      </c>
      <c r="K85" s="3" t="s">
        <v>16</v>
      </c>
      <c r="L85" s="4">
        <v>3625</v>
      </c>
      <c r="M85" s="4">
        <v>3520</v>
      </c>
      <c r="N85" s="4">
        <f t="shared" si="9"/>
        <v>3572.5</v>
      </c>
      <c r="O85" s="2">
        <f t="shared" si="13"/>
        <v>42870000</v>
      </c>
    </row>
    <row r="86" spans="1:15" ht="12.75">
      <c r="A86" s="14" t="s">
        <v>78</v>
      </c>
      <c r="B86" s="1" t="s">
        <v>107</v>
      </c>
      <c r="C86" s="2">
        <v>3000</v>
      </c>
      <c r="D86" s="2">
        <v>300</v>
      </c>
      <c r="E86" s="2">
        <f t="shared" si="8"/>
        <v>900000</v>
      </c>
      <c r="F86" s="3">
        <f t="shared" si="11"/>
        <v>54000</v>
      </c>
      <c r="H86" s="3">
        <v>18</v>
      </c>
      <c r="I86" s="3">
        <v>1909</v>
      </c>
      <c r="K86" s="3" t="s">
        <v>38</v>
      </c>
      <c r="L86" s="4" t="s">
        <v>90</v>
      </c>
      <c r="M86" s="4"/>
      <c r="N86" s="4"/>
      <c r="O86" s="2"/>
    </row>
    <row r="87" spans="1:15" ht="12.75">
      <c r="A87" s="14" t="s">
        <v>78</v>
      </c>
      <c r="B87" s="1" t="s">
        <v>108</v>
      </c>
      <c r="C87" s="2">
        <v>10000</v>
      </c>
      <c r="D87" s="2">
        <v>725</v>
      </c>
      <c r="E87" s="2">
        <f t="shared" si="8"/>
        <v>7250000</v>
      </c>
      <c r="F87" s="3">
        <f t="shared" si="11"/>
        <v>62500</v>
      </c>
      <c r="G87" s="5">
        <v>6.25</v>
      </c>
      <c r="H87" s="3">
        <v>6.25</v>
      </c>
      <c r="I87" s="3">
        <v>1909</v>
      </c>
      <c r="K87" s="3" t="s">
        <v>16</v>
      </c>
      <c r="L87" s="4">
        <v>675</v>
      </c>
      <c r="M87" s="4">
        <v>725</v>
      </c>
      <c r="N87" s="4">
        <f t="shared" si="9"/>
        <v>700</v>
      </c>
      <c r="O87" s="2">
        <f>N87*C87</f>
        <v>7000000</v>
      </c>
    </row>
    <row r="88" spans="1:15" ht="12.75">
      <c r="A88" s="14" t="s">
        <v>78</v>
      </c>
      <c r="B88" s="1" t="s">
        <v>109</v>
      </c>
      <c r="C88" s="2">
        <v>5000</v>
      </c>
      <c r="D88" s="2">
        <v>30</v>
      </c>
      <c r="E88" s="2">
        <f t="shared" si="8"/>
        <v>150000</v>
      </c>
      <c r="F88" s="3">
        <f t="shared" si="11"/>
        <v>5000</v>
      </c>
      <c r="G88" s="5" t="s">
        <v>37</v>
      </c>
      <c r="H88" s="3" t="s">
        <v>37</v>
      </c>
      <c r="I88" s="3" t="s">
        <v>37</v>
      </c>
      <c r="K88" s="3" t="s">
        <v>16</v>
      </c>
      <c r="L88" s="4">
        <v>30</v>
      </c>
      <c r="M88" s="4">
        <v>30</v>
      </c>
      <c r="N88" s="4">
        <f t="shared" si="9"/>
        <v>30</v>
      </c>
      <c r="O88" s="2">
        <f>N88*C88</f>
        <v>150000</v>
      </c>
    </row>
    <row r="89" spans="1:15" ht="12.75">
      <c r="A89" s="14" t="s">
        <v>78</v>
      </c>
      <c r="B89" s="1" t="s">
        <v>110</v>
      </c>
      <c r="C89" s="2">
        <v>20000</v>
      </c>
      <c r="D89" s="2">
        <v>235</v>
      </c>
      <c r="E89" s="2">
        <f t="shared" si="8"/>
        <v>4700000</v>
      </c>
      <c r="F89" s="3">
        <f t="shared" si="11"/>
        <v>208320</v>
      </c>
      <c r="H89" s="3">
        <v>10.416</v>
      </c>
      <c r="I89" s="3">
        <v>1909</v>
      </c>
      <c r="K89" s="3" t="s">
        <v>38</v>
      </c>
      <c r="L89" s="4"/>
      <c r="M89" s="4"/>
      <c r="N89" s="4"/>
      <c r="O89" s="2"/>
    </row>
    <row r="90" spans="1:15" ht="12.75">
      <c r="A90" s="14" t="s">
        <v>78</v>
      </c>
      <c r="B90" s="1" t="s">
        <v>111</v>
      </c>
      <c r="C90" s="2">
        <v>12000</v>
      </c>
      <c r="D90" s="2">
        <v>3700</v>
      </c>
      <c r="E90" s="2">
        <f t="shared" si="8"/>
        <v>44400000</v>
      </c>
      <c r="F90" s="3">
        <f t="shared" si="11"/>
        <v>1899960.0000000002</v>
      </c>
      <c r="G90" s="5">
        <v>108.33</v>
      </c>
      <c r="H90" s="3">
        <v>158.33</v>
      </c>
      <c r="I90" s="3">
        <v>1909</v>
      </c>
      <c r="K90" s="3" t="s">
        <v>16</v>
      </c>
      <c r="L90" s="4">
        <v>3220</v>
      </c>
      <c r="M90" s="4">
        <v>3700</v>
      </c>
      <c r="N90" s="4">
        <f t="shared" si="9"/>
        <v>3460</v>
      </c>
      <c r="O90" s="2">
        <f aca="true" t="shared" si="14" ref="O90:O100">N90*C90</f>
        <v>41520000</v>
      </c>
    </row>
    <row r="91" spans="1:15" ht="12.75">
      <c r="A91" s="14" t="s">
        <v>78</v>
      </c>
      <c r="B91" s="1" t="s">
        <v>112</v>
      </c>
      <c r="C91" s="2">
        <v>12000</v>
      </c>
      <c r="D91" s="2">
        <v>325</v>
      </c>
      <c r="E91" s="2">
        <f t="shared" si="8"/>
        <v>3900000</v>
      </c>
      <c r="F91" s="3">
        <f t="shared" si="11"/>
        <v>125040</v>
      </c>
      <c r="G91" s="5">
        <v>10.42</v>
      </c>
      <c r="H91" s="3">
        <v>10.42</v>
      </c>
      <c r="I91" s="3">
        <v>1909</v>
      </c>
      <c r="K91" s="3" t="s">
        <v>16</v>
      </c>
      <c r="L91" s="4">
        <v>250</v>
      </c>
      <c r="M91" s="4">
        <v>325</v>
      </c>
      <c r="N91" s="4">
        <f t="shared" si="9"/>
        <v>287.5</v>
      </c>
      <c r="O91" s="2">
        <f t="shared" si="14"/>
        <v>3450000</v>
      </c>
    </row>
    <row r="92" spans="1:15" ht="12.75">
      <c r="A92" s="14" t="s">
        <v>78</v>
      </c>
      <c r="B92" s="1" t="s">
        <v>113</v>
      </c>
      <c r="C92" s="2">
        <v>20000</v>
      </c>
      <c r="D92" s="2">
        <v>2500</v>
      </c>
      <c r="E92" s="2">
        <f t="shared" si="8"/>
        <v>50000000</v>
      </c>
      <c r="F92" s="3">
        <f t="shared" si="11"/>
        <v>2500000</v>
      </c>
      <c r="G92" s="5">
        <v>95</v>
      </c>
      <c r="H92" s="3">
        <v>125</v>
      </c>
      <c r="I92" s="3">
        <v>1909</v>
      </c>
      <c r="K92" s="3" t="s">
        <v>16</v>
      </c>
      <c r="L92" s="4">
        <v>2500</v>
      </c>
      <c r="M92" s="4">
        <v>2125</v>
      </c>
      <c r="N92" s="4">
        <f t="shared" si="9"/>
        <v>2312.5</v>
      </c>
      <c r="O92" s="2">
        <f t="shared" si="14"/>
        <v>46250000</v>
      </c>
    </row>
    <row r="93" spans="1:15" ht="12.75">
      <c r="A93" s="14" t="s">
        <v>78</v>
      </c>
      <c r="B93" s="1" t="s">
        <v>114</v>
      </c>
      <c r="C93" s="2">
        <v>15000</v>
      </c>
      <c r="D93" s="2">
        <v>6800</v>
      </c>
      <c r="E93" s="2">
        <f t="shared" si="8"/>
        <v>102000000</v>
      </c>
      <c r="F93" s="3">
        <f t="shared" si="11"/>
        <v>4500000</v>
      </c>
      <c r="G93" s="5">
        <v>300</v>
      </c>
      <c r="H93" s="3">
        <v>300</v>
      </c>
      <c r="I93" s="3">
        <v>1909</v>
      </c>
      <c r="K93" s="3" t="s">
        <v>16</v>
      </c>
      <c r="L93" s="4">
        <v>6275</v>
      </c>
      <c r="M93" s="4">
        <v>6810</v>
      </c>
      <c r="N93" s="4">
        <f t="shared" si="9"/>
        <v>6542.5</v>
      </c>
      <c r="O93" s="2">
        <f t="shared" si="14"/>
        <v>98137500</v>
      </c>
    </row>
    <row r="94" spans="1:15" ht="12.75">
      <c r="A94" s="14" t="s">
        <v>78</v>
      </c>
      <c r="B94" s="1" t="s">
        <v>115</v>
      </c>
      <c r="C94" s="2">
        <v>16000</v>
      </c>
      <c r="D94" s="2">
        <v>3340</v>
      </c>
      <c r="E94" s="2">
        <f t="shared" si="8"/>
        <v>53440000</v>
      </c>
      <c r="F94" s="3">
        <f t="shared" si="11"/>
        <v>2416640</v>
      </c>
      <c r="G94" s="5">
        <v>26.04</v>
      </c>
      <c r="H94" s="3">
        <v>151.04</v>
      </c>
      <c r="I94" s="3">
        <v>1909</v>
      </c>
      <c r="K94" s="3" t="s">
        <v>16</v>
      </c>
      <c r="L94" s="4">
        <v>3340</v>
      </c>
      <c r="M94" s="4">
        <v>3025</v>
      </c>
      <c r="N94" s="4">
        <f t="shared" si="9"/>
        <v>3182.5</v>
      </c>
      <c r="O94" s="2">
        <f t="shared" si="14"/>
        <v>50920000</v>
      </c>
    </row>
    <row r="95" spans="1:15" ht="12.75">
      <c r="A95" s="14" t="s">
        <v>78</v>
      </c>
      <c r="B95" s="1" t="s">
        <v>116</v>
      </c>
      <c r="C95" s="2">
        <v>4000</v>
      </c>
      <c r="D95" s="2">
        <v>8800</v>
      </c>
      <c r="E95" s="2">
        <f t="shared" si="8"/>
        <v>35200000</v>
      </c>
      <c r="F95" s="3">
        <f t="shared" si="11"/>
        <v>1291640</v>
      </c>
      <c r="G95" s="5">
        <v>322.91</v>
      </c>
      <c r="H95" s="5">
        <v>322.91</v>
      </c>
      <c r="I95" s="3">
        <v>1909</v>
      </c>
      <c r="K95" s="3" t="s">
        <v>16</v>
      </c>
      <c r="L95" s="4">
        <v>8800</v>
      </c>
      <c r="M95" s="4">
        <v>8500</v>
      </c>
      <c r="N95" s="4">
        <f t="shared" si="9"/>
        <v>8650</v>
      </c>
      <c r="O95" s="2">
        <f t="shared" si="14"/>
        <v>34600000</v>
      </c>
    </row>
    <row r="96" spans="1:15" ht="12.75">
      <c r="A96" s="14" t="s">
        <v>78</v>
      </c>
      <c r="B96" s="1" t="s">
        <v>117</v>
      </c>
      <c r="C96" s="2">
        <v>10000</v>
      </c>
      <c r="D96" s="2">
        <v>3310</v>
      </c>
      <c r="E96" s="2">
        <f t="shared" si="8"/>
        <v>33100000</v>
      </c>
      <c r="F96" s="3">
        <f t="shared" si="11"/>
        <v>1875000</v>
      </c>
      <c r="G96" s="5">
        <v>20</v>
      </c>
      <c r="H96" s="3">
        <v>187.5</v>
      </c>
      <c r="I96" s="3">
        <v>1909</v>
      </c>
      <c r="K96" s="3" t="s">
        <v>16</v>
      </c>
      <c r="L96" s="4">
        <v>3080</v>
      </c>
      <c r="M96" s="4">
        <v>3310</v>
      </c>
      <c r="N96" s="4">
        <f t="shared" si="9"/>
        <v>3195</v>
      </c>
      <c r="O96" s="2">
        <f t="shared" si="14"/>
        <v>31950000</v>
      </c>
    </row>
    <row r="97" spans="1:15" ht="12.75">
      <c r="A97" s="14" t="s">
        <v>78</v>
      </c>
      <c r="B97" s="1" t="s">
        <v>118</v>
      </c>
      <c r="C97" s="2">
        <v>2000</v>
      </c>
      <c r="D97" s="2">
        <v>5750</v>
      </c>
      <c r="E97" s="2">
        <f t="shared" si="8"/>
        <v>11500000</v>
      </c>
      <c r="F97" s="3">
        <f t="shared" si="11"/>
        <v>625000</v>
      </c>
      <c r="G97" s="5">
        <v>312.5</v>
      </c>
      <c r="H97" s="5">
        <v>312.5</v>
      </c>
      <c r="I97" s="3">
        <v>1909</v>
      </c>
      <c r="K97" s="3" t="s">
        <v>16</v>
      </c>
      <c r="L97" s="4">
        <v>5750</v>
      </c>
      <c r="M97" s="4">
        <v>5750</v>
      </c>
      <c r="N97" s="4">
        <f t="shared" si="9"/>
        <v>5750</v>
      </c>
      <c r="O97" s="2">
        <f t="shared" si="14"/>
        <v>11500000</v>
      </c>
    </row>
    <row r="98" spans="1:15" ht="12.75">
      <c r="A98" s="14" t="s">
        <v>78</v>
      </c>
      <c r="B98" s="1" t="s">
        <v>119</v>
      </c>
      <c r="C98" s="2">
        <v>24000</v>
      </c>
      <c r="D98" s="2">
        <v>1070</v>
      </c>
      <c r="E98" s="2">
        <f t="shared" si="8"/>
        <v>25680000</v>
      </c>
      <c r="F98" s="3">
        <f t="shared" si="11"/>
        <v>840000</v>
      </c>
      <c r="G98" s="5">
        <v>35</v>
      </c>
      <c r="H98" s="3">
        <v>35</v>
      </c>
      <c r="I98" s="3">
        <v>1909</v>
      </c>
      <c r="K98" s="3" t="s">
        <v>16</v>
      </c>
      <c r="L98" s="4">
        <v>780</v>
      </c>
      <c r="M98" s="4">
        <v>1070</v>
      </c>
      <c r="N98" s="4">
        <f t="shared" si="9"/>
        <v>925</v>
      </c>
      <c r="O98" s="2">
        <f t="shared" si="14"/>
        <v>22200000</v>
      </c>
    </row>
    <row r="99" spans="1:15" ht="12.75">
      <c r="A99" s="14" t="s">
        <v>78</v>
      </c>
      <c r="B99" s="1" t="s">
        <v>120</v>
      </c>
      <c r="C99" s="2">
        <v>10000</v>
      </c>
      <c r="D99" s="2">
        <v>2400</v>
      </c>
      <c r="E99" s="2">
        <f t="shared" si="8"/>
        <v>24000000</v>
      </c>
      <c r="F99" s="3">
        <f t="shared" si="11"/>
        <v>1302080</v>
      </c>
      <c r="G99" s="5">
        <v>130.208</v>
      </c>
      <c r="H99" s="5">
        <v>130.208</v>
      </c>
      <c r="I99" s="3">
        <v>1909</v>
      </c>
      <c r="K99" s="3" t="s">
        <v>16</v>
      </c>
      <c r="L99" s="4">
        <v>2400</v>
      </c>
      <c r="M99" s="4">
        <v>2075</v>
      </c>
      <c r="N99" s="4">
        <f t="shared" si="9"/>
        <v>2237.5</v>
      </c>
      <c r="O99" s="2">
        <f t="shared" si="14"/>
        <v>22375000</v>
      </c>
    </row>
    <row r="100" spans="1:15" ht="12.75">
      <c r="A100" s="14" t="s">
        <v>78</v>
      </c>
      <c r="B100" s="1" t="s">
        <v>121</v>
      </c>
      <c r="C100" s="2">
        <v>12000</v>
      </c>
      <c r="D100" s="2">
        <v>565</v>
      </c>
      <c r="E100" s="2">
        <f t="shared" si="8"/>
        <v>6780000</v>
      </c>
      <c r="F100" s="3">
        <f t="shared" si="11"/>
        <v>360000</v>
      </c>
      <c r="G100" s="5">
        <v>30</v>
      </c>
      <c r="H100" s="3">
        <v>30</v>
      </c>
      <c r="I100" s="3">
        <v>1909</v>
      </c>
      <c r="K100" s="3" t="s">
        <v>16</v>
      </c>
      <c r="L100" s="4">
        <v>565</v>
      </c>
      <c r="M100" s="4">
        <v>500</v>
      </c>
      <c r="N100" s="4">
        <f t="shared" si="9"/>
        <v>532.5</v>
      </c>
      <c r="O100" s="2">
        <f t="shared" si="14"/>
        <v>6390000</v>
      </c>
    </row>
    <row r="101" spans="1:15" ht="12.75">
      <c r="A101" s="13" t="s">
        <v>122</v>
      </c>
      <c r="C101" s="7" t="s">
        <v>3</v>
      </c>
      <c r="D101" s="8" t="s">
        <v>6</v>
      </c>
      <c r="E101" s="8" t="s">
        <v>5</v>
      </c>
      <c r="F101" s="3">
        <f t="shared" si="11"/>
        <v>0</v>
      </c>
      <c r="G101" s="8" t="s">
        <v>7</v>
      </c>
      <c r="H101" s="8" t="s">
        <v>8</v>
      </c>
      <c r="I101" s="8" t="s">
        <v>9</v>
      </c>
      <c r="J101" s="8" t="s">
        <v>10</v>
      </c>
      <c r="K101" s="8" t="s">
        <v>11</v>
      </c>
      <c r="L101" s="8" t="s">
        <v>0</v>
      </c>
      <c r="M101" s="8" t="s">
        <v>1</v>
      </c>
      <c r="N101" s="8" t="s">
        <v>2</v>
      </c>
      <c r="O101" s="8" t="s">
        <v>4</v>
      </c>
    </row>
    <row r="102" spans="1:15" ht="12.75">
      <c r="A102" s="14" t="s">
        <v>122</v>
      </c>
      <c r="B102" s="1" t="s">
        <v>123</v>
      </c>
      <c r="C102" s="2">
        <v>223898</v>
      </c>
      <c r="D102" s="2">
        <v>5535</v>
      </c>
      <c r="E102" s="2">
        <f aca="true" t="shared" si="15" ref="E102:E108">PRODUCT(D102,C102)</f>
        <v>1239275430</v>
      </c>
      <c r="F102" s="3">
        <f t="shared" si="11"/>
        <v>36390813.633999996</v>
      </c>
      <c r="G102" s="5">
        <v>97.533</v>
      </c>
      <c r="H102" s="3">
        <v>162.533</v>
      </c>
      <c r="I102" s="3">
        <v>1909</v>
      </c>
      <c r="K102" s="3" t="s">
        <v>14</v>
      </c>
      <c r="L102" s="4">
        <v>4965</v>
      </c>
      <c r="M102" s="4">
        <v>5550</v>
      </c>
      <c r="N102" s="4">
        <f>(L102+M102)/2</f>
        <v>5257.5</v>
      </c>
      <c r="O102" s="2">
        <f>N102*C102</f>
        <v>1177143735</v>
      </c>
    </row>
    <row r="103" spans="1:15" ht="12.75">
      <c r="A103" s="14" t="s">
        <v>122</v>
      </c>
      <c r="B103" s="1" t="s">
        <v>124</v>
      </c>
      <c r="C103" s="2">
        <v>19446</v>
      </c>
      <c r="D103" s="2">
        <v>4750</v>
      </c>
      <c r="E103" s="2">
        <f t="shared" si="15"/>
        <v>92368500</v>
      </c>
      <c r="F103" s="3">
        <f t="shared" si="11"/>
        <v>2674466.718</v>
      </c>
      <c r="G103" s="5">
        <v>85.033</v>
      </c>
      <c r="H103" s="3">
        <v>137.533</v>
      </c>
      <c r="I103" s="3">
        <v>1909</v>
      </c>
      <c r="J103" s="3" t="s">
        <v>587</v>
      </c>
      <c r="K103" s="3" t="s">
        <v>14</v>
      </c>
      <c r="L103" s="4"/>
      <c r="M103" s="4"/>
      <c r="N103" s="4"/>
      <c r="O103" s="2"/>
    </row>
    <row r="104" spans="1:15" ht="12.75">
      <c r="A104" s="14" t="s">
        <v>122</v>
      </c>
      <c r="B104" s="1" t="s">
        <v>125</v>
      </c>
      <c r="C104" s="2">
        <v>100000</v>
      </c>
      <c r="D104" s="2">
        <v>2458</v>
      </c>
      <c r="E104" s="2">
        <f t="shared" si="15"/>
        <v>245800000</v>
      </c>
      <c r="F104" s="3">
        <f t="shared" si="11"/>
        <v>7748300</v>
      </c>
      <c r="G104" s="5">
        <v>47.906</v>
      </c>
      <c r="H104" s="3">
        <v>77.483</v>
      </c>
      <c r="I104" s="3">
        <v>1909</v>
      </c>
      <c r="J104" s="3" t="s">
        <v>588</v>
      </c>
      <c r="K104" s="3" t="s">
        <v>14</v>
      </c>
      <c r="L104" s="4"/>
      <c r="M104" s="4"/>
      <c r="N104" s="4"/>
      <c r="O104" s="2"/>
    </row>
    <row r="105" spans="1:15" ht="12.75">
      <c r="A105" s="14" t="s">
        <v>122</v>
      </c>
      <c r="B105" s="1" t="s">
        <v>126</v>
      </c>
      <c r="C105" s="2">
        <v>84507</v>
      </c>
      <c r="D105" s="2">
        <v>4060</v>
      </c>
      <c r="E105" s="2">
        <f t="shared" si="15"/>
        <v>343098420</v>
      </c>
      <c r="F105" s="3">
        <f t="shared" si="11"/>
        <v>11622501.230999999</v>
      </c>
      <c r="G105" s="5">
        <v>85.033</v>
      </c>
      <c r="H105" s="3">
        <v>137.533</v>
      </c>
      <c r="I105" s="3">
        <v>1909</v>
      </c>
      <c r="J105" s="3" t="s">
        <v>589</v>
      </c>
      <c r="K105" s="3" t="s">
        <v>14</v>
      </c>
      <c r="L105" s="4"/>
      <c r="M105" s="4"/>
      <c r="N105" s="4"/>
      <c r="O105" s="2"/>
    </row>
    <row r="106" spans="1:15" ht="12.75">
      <c r="A106" s="14" t="s">
        <v>122</v>
      </c>
      <c r="B106" s="1" t="s">
        <v>127</v>
      </c>
      <c r="C106" s="2">
        <v>12000</v>
      </c>
      <c r="D106" s="2">
        <v>12</v>
      </c>
      <c r="E106" s="2">
        <f t="shared" si="15"/>
        <v>144000</v>
      </c>
      <c r="F106" s="3">
        <f t="shared" si="11"/>
        <v>150000</v>
      </c>
      <c r="G106" s="5">
        <v>12.5</v>
      </c>
      <c r="H106" s="3">
        <v>12.5</v>
      </c>
      <c r="I106" s="3">
        <v>1884</v>
      </c>
      <c r="K106" s="3" t="s">
        <v>38</v>
      </c>
      <c r="L106" s="4"/>
      <c r="M106" s="4"/>
      <c r="N106" s="4">
        <v>10.12</v>
      </c>
      <c r="O106" s="2">
        <f>N106*C106</f>
        <v>121439.99999999999</v>
      </c>
    </row>
    <row r="107" spans="1:15" ht="12.75">
      <c r="A107" s="14" t="s">
        <v>122</v>
      </c>
      <c r="B107" s="14" t="s">
        <v>128</v>
      </c>
      <c r="C107" s="2">
        <v>19310</v>
      </c>
      <c r="D107" s="2">
        <v>515</v>
      </c>
      <c r="E107" s="2">
        <f t="shared" si="15"/>
        <v>9944650</v>
      </c>
      <c r="F107" s="3">
        <f t="shared" si="11"/>
        <v>482750</v>
      </c>
      <c r="G107" s="5">
        <v>12.5</v>
      </c>
      <c r="H107" s="3">
        <v>25</v>
      </c>
      <c r="I107" s="3" t="s">
        <v>37</v>
      </c>
      <c r="K107" s="3" t="s">
        <v>38</v>
      </c>
      <c r="L107" s="4" t="s">
        <v>90</v>
      </c>
      <c r="M107" s="4"/>
      <c r="N107" s="4"/>
      <c r="O107" s="2"/>
    </row>
    <row r="108" spans="1:15" ht="12.75">
      <c r="A108" s="14" t="s">
        <v>122</v>
      </c>
      <c r="B108" s="14" t="s">
        <v>129</v>
      </c>
      <c r="C108" s="2">
        <v>3600</v>
      </c>
      <c r="D108" s="2">
        <v>971</v>
      </c>
      <c r="E108" s="2">
        <f t="shared" si="15"/>
        <v>3495600</v>
      </c>
      <c r="F108" s="3">
        <f t="shared" si="11"/>
        <v>170820</v>
      </c>
      <c r="G108" s="3">
        <v>47.45</v>
      </c>
      <c r="H108" s="3">
        <v>47.45</v>
      </c>
      <c r="K108" s="3" t="s">
        <v>38</v>
      </c>
      <c r="L108" s="4"/>
      <c r="M108" s="4"/>
      <c r="N108" s="4"/>
      <c r="O108" s="2"/>
    </row>
    <row r="109" spans="1:15" ht="12.75">
      <c r="A109" s="13" t="s">
        <v>130</v>
      </c>
      <c r="C109" s="7" t="s">
        <v>3</v>
      </c>
      <c r="D109" s="8" t="s">
        <v>6</v>
      </c>
      <c r="E109" s="8" t="s">
        <v>5</v>
      </c>
      <c r="F109" s="3">
        <f t="shared" si="11"/>
        <v>0</v>
      </c>
      <c r="G109" s="8" t="s">
        <v>7</v>
      </c>
      <c r="H109" s="8" t="s">
        <v>8</v>
      </c>
      <c r="I109" s="8" t="s">
        <v>9</v>
      </c>
      <c r="J109" s="8" t="s">
        <v>10</v>
      </c>
      <c r="K109" s="8" t="s">
        <v>11</v>
      </c>
      <c r="L109" s="8" t="s">
        <v>0</v>
      </c>
      <c r="M109" s="8" t="s">
        <v>1</v>
      </c>
      <c r="N109" s="8" t="s">
        <v>2</v>
      </c>
      <c r="O109" s="8" t="s">
        <v>4</v>
      </c>
    </row>
    <row r="110" spans="1:11" s="16" customFormat="1" ht="12.75">
      <c r="A110" s="14" t="s">
        <v>130</v>
      </c>
      <c r="B110" s="4" t="s">
        <v>131</v>
      </c>
      <c r="C110" s="15">
        <v>10000</v>
      </c>
      <c r="D110" s="16" t="s">
        <v>37</v>
      </c>
      <c r="E110" s="2">
        <f aca="true" t="shared" si="16" ref="E110:E141">PRODUCT(D110,C110)</f>
        <v>10000</v>
      </c>
      <c r="F110" s="3">
        <f t="shared" si="11"/>
        <v>100000</v>
      </c>
      <c r="G110" s="16">
        <v>10</v>
      </c>
      <c r="H110" s="16">
        <v>10</v>
      </c>
      <c r="I110" s="16">
        <v>1901</v>
      </c>
      <c r="K110" s="16" t="s">
        <v>38</v>
      </c>
    </row>
    <row r="111" spans="1:12" s="16" customFormat="1" ht="12.75">
      <c r="A111" s="14" t="s">
        <v>130</v>
      </c>
      <c r="B111" s="4" t="s">
        <v>132</v>
      </c>
      <c r="C111" s="15">
        <v>45000</v>
      </c>
      <c r="D111" s="16">
        <v>155</v>
      </c>
      <c r="E111" s="2">
        <f t="shared" si="16"/>
        <v>6975000</v>
      </c>
      <c r="F111" s="3">
        <f t="shared" si="11"/>
        <v>202500</v>
      </c>
      <c r="G111" s="16">
        <v>4.5</v>
      </c>
      <c r="H111" s="16">
        <v>4.5</v>
      </c>
      <c r="I111" s="16">
        <v>1909</v>
      </c>
      <c r="K111" s="16" t="s">
        <v>38</v>
      </c>
      <c r="L111" s="16" t="s">
        <v>90</v>
      </c>
    </row>
    <row r="112" spans="1:11" s="16" customFormat="1" ht="12.75">
      <c r="A112" s="14" t="s">
        <v>130</v>
      </c>
      <c r="B112" s="4" t="s">
        <v>133</v>
      </c>
      <c r="C112" s="15">
        <v>16000</v>
      </c>
      <c r="D112" s="16" t="s">
        <v>37</v>
      </c>
      <c r="E112" s="2">
        <f t="shared" si="16"/>
        <v>16000</v>
      </c>
      <c r="F112" s="3">
        <f t="shared" si="11"/>
        <v>50000</v>
      </c>
      <c r="G112" s="16">
        <v>3.125</v>
      </c>
      <c r="H112" s="16">
        <v>3.125</v>
      </c>
      <c r="I112" s="16">
        <v>1909</v>
      </c>
      <c r="K112" s="16" t="s">
        <v>38</v>
      </c>
    </row>
    <row r="113" spans="1:15" ht="12.75">
      <c r="A113" s="14" t="s">
        <v>130</v>
      </c>
      <c r="B113" s="4" t="s">
        <v>134</v>
      </c>
      <c r="C113" s="2">
        <v>60000</v>
      </c>
      <c r="D113" s="2">
        <v>647</v>
      </c>
      <c r="E113" s="2">
        <f t="shared" si="16"/>
        <v>38820000</v>
      </c>
      <c r="F113" s="3">
        <f t="shared" si="11"/>
        <v>1800000</v>
      </c>
      <c r="G113" s="5">
        <v>15</v>
      </c>
      <c r="H113" s="3">
        <v>30</v>
      </c>
      <c r="I113" s="3">
        <v>1909</v>
      </c>
      <c r="K113" s="3" t="s">
        <v>14</v>
      </c>
      <c r="L113" s="4">
        <v>710</v>
      </c>
      <c r="M113" s="4">
        <v>640</v>
      </c>
      <c r="N113" s="4">
        <f aca="true" t="shared" si="17" ref="N113:N170">(L113+M113)/2</f>
        <v>675</v>
      </c>
      <c r="O113" s="2">
        <f>N113*C113</f>
        <v>40500000</v>
      </c>
    </row>
    <row r="114" spans="1:15" ht="12.75">
      <c r="A114" s="14" t="s">
        <v>130</v>
      </c>
      <c r="B114" s="4" t="s">
        <v>135</v>
      </c>
      <c r="C114" s="2">
        <v>14000</v>
      </c>
      <c r="D114" s="2" t="s">
        <v>37</v>
      </c>
      <c r="E114" s="2">
        <f t="shared" si="16"/>
        <v>14000</v>
      </c>
      <c r="F114" s="3">
        <f t="shared" si="11"/>
        <v>14000</v>
      </c>
      <c r="G114" s="5" t="s">
        <v>136</v>
      </c>
      <c r="H114" s="3" t="s">
        <v>37</v>
      </c>
      <c r="I114" s="3" t="s">
        <v>37</v>
      </c>
      <c r="K114" s="3" t="s">
        <v>38</v>
      </c>
      <c r="L114" s="4"/>
      <c r="M114" s="4"/>
      <c r="N114" s="4"/>
      <c r="O114" s="2"/>
    </row>
    <row r="115" spans="1:15" ht="12.75">
      <c r="A115" s="14" t="s">
        <v>130</v>
      </c>
      <c r="B115" s="4" t="s">
        <v>137</v>
      </c>
      <c r="C115" s="2">
        <v>95000</v>
      </c>
      <c r="D115" s="2">
        <v>380</v>
      </c>
      <c r="E115" s="2">
        <f t="shared" si="16"/>
        <v>36100000</v>
      </c>
      <c r="F115" s="3">
        <f t="shared" si="11"/>
        <v>95000</v>
      </c>
      <c r="G115" s="5" t="s">
        <v>37</v>
      </c>
      <c r="H115" s="3" t="s">
        <v>37</v>
      </c>
      <c r="I115" s="3" t="s">
        <v>37</v>
      </c>
      <c r="K115" s="3" t="s">
        <v>16</v>
      </c>
      <c r="L115" s="4">
        <v>480</v>
      </c>
      <c r="M115" s="4">
        <v>380</v>
      </c>
      <c r="N115" s="4">
        <f t="shared" si="17"/>
        <v>430</v>
      </c>
      <c r="O115" s="2">
        <f>N115*C115</f>
        <v>40850000</v>
      </c>
    </row>
    <row r="116" spans="1:15" ht="12.75">
      <c r="A116" s="14" t="s">
        <v>130</v>
      </c>
      <c r="B116" s="4" t="s">
        <v>138</v>
      </c>
      <c r="C116" s="2">
        <v>4000</v>
      </c>
      <c r="D116" s="2">
        <v>535</v>
      </c>
      <c r="E116" s="2">
        <f t="shared" si="16"/>
        <v>2140000</v>
      </c>
      <c r="F116" s="3">
        <f t="shared" si="11"/>
        <v>104000</v>
      </c>
      <c r="G116" s="5">
        <v>13</v>
      </c>
      <c r="H116" s="3">
        <v>26</v>
      </c>
      <c r="I116" s="3">
        <v>1909</v>
      </c>
      <c r="K116" s="3" t="s">
        <v>16</v>
      </c>
      <c r="L116" s="4">
        <v>525</v>
      </c>
      <c r="M116" s="4">
        <v>525</v>
      </c>
      <c r="N116" s="4">
        <f t="shared" si="17"/>
        <v>525</v>
      </c>
      <c r="O116" s="2">
        <f>N116*C116</f>
        <v>2100000</v>
      </c>
    </row>
    <row r="117" spans="1:15" ht="12.75">
      <c r="A117" s="14" t="s">
        <v>130</v>
      </c>
      <c r="B117" s="4" t="s">
        <v>139</v>
      </c>
      <c r="C117" s="2">
        <v>4000</v>
      </c>
      <c r="D117" s="2"/>
      <c r="E117" s="2">
        <f t="shared" si="16"/>
        <v>4000</v>
      </c>
      <c r="F117" s="3">
        <f t="shared" si="11"/>
        <v>60000</v>
      </c>
      <c r="G117" s="5">
        <v>15</v>
      </c>
      <c r="H117" s="3">
        <v>15</v>
      </c>
      <c r="I117" s="3">
        <v>1888</v>
      </c>
      <c r="K117" s="3" t="s">
        <v>38</v>
      </c>
      <c r="L117" s="4"/>
      <c r="M117" s="4"/>
      <c r="N117" s="4"/>
      <c r="O117" s="2"/>
    </row>
    <row r="118" spans="1:15" ht="12.75">
      <c r="A118" s="14" t="s">
        <v>130</v>
      </c>
      <c r="B118" s="4" t="s">
        <v>140</v>
      </c>
      <c r="C118" s="2">
        <v>28000</v>
      </c>
      <c r="D118" s="2">
        <v>186</v>
      </c>
      <c r="E118" s="2">
        <f t="shared" si="16"/>
        <v>5208000</v>
      </c>
      <c r="F118" s="3">
        <f t="shared" si="11"/>
        <v>168000</v>
      </c>
      <c r="G118" s="5">
        <v>6</v>
      </c>
      <c r="H118" s="3">
        <v>6</v>
      </c>
      <c r="I118" s="3">
        <v>1909</v>
      </c>
      <c r="K118" s="3" t="s">
        <v>16</v>
      </c>
      <c r="L118" s="4">
        <v>188</v>
      </c>
      <c r="M118" s="4">
        <v>135</v>
      </c>
      <c r="N118" s="4">
        <f t="shared" si="17"/>
        <v>161.5</v>
      </c>
      <c r="O118" s="2">
        <f>N118*C118</f>
        <v>4522000</v>
      </c>
    </row>
    <row r="119" spans="1:15" ht="12.75">
      <c r="A119" s="14" t="s">
        <v>130</v>
      </c>
      <c r="B119" s="4" t="s">
        <v>141</v>
      </c>
      <c r="C119" s="2">
        <v>12000</v>
      </c>
      <c r="D119" s="2">
        <v>218</v>
      </c>
      <c r="E119" s="2">
        <f t="shared" si="16"/>
        <v>2616000</v>
      </c>
      <c r="F119" s="3">
        <f t="shared" si="11"/>
        <v>120000</v>
      </c>
      <c r="G119" s="5">
        <v>10</v>
      </c>
      <c r="H119" s="3">
        <v>10</v>
      </c>
      <c r="I119" s="3">
        <v>1909</v>
      </c>
      <c r="J119" s="3" t="s">
        <v>590</v>
      </c>
      <c r="K119" s="3" t="s">
        <v>16</v>
      </c>
      <c r="L119" s="4"/>
      <c r="M119" s="4"/>
      <c r="N119" s="4"/>
      <c r="O119" s="2"/>
    </row>
    <row r="120" spans="1:15" ht="12.75">
      <c r="A120" s="14" t="s">
        <v>130</v>
      </c>
      <c r="B120" s="4" t="s">
        <v>591</v>
      </c>
      <c r="C120" s="2">
        <v>6000</v>
      </c>
      <c r="D120" s="2">
        <v>588</v>
      </c>
      <c r="E120" s="2">
        <f t="shared" si="16"/>
        <v>3528000</v>
      </c>
      <c r="F120" s="3">
        <f t="shared" si="11"/>
        <v>6000</v>
      </c>
      <c r="G120" s="5" t="s">
        <v>37</v>
      </c>
      <c r="H120" s="3" t="s">
        <v>37</v>
      </c>
      <c r="I120" s="3" t="s">
        <v>37</v>
      </c>
      <c r="K120" s="3" t="s">
        <v>38</v>
      </c>
      <c r="L120" s="4" t="s">
        <v>90</v>
      </c>
      <c r="M120" s="4"/>
      <c r="N120" s="4"/>
      <c r="O120" s="2"/>
    </row>
    <row r="121" spans="1:15" ht="12.75">
      <c r="A121" s="14" t="s">
        <v>130</v>
      </c>
      <c r="B121" s="1" t="s">
        <v>142</v>
      </c>
      <c r="C121" s="2">
        <v>8000</v>
      </c>
      <c r="D121" s="2">
        <v>535</v>
      </c>
      <c r="E121" s="2">
        <f t="shared" si="16"/>
        <v>4280000</v>
      </c>
      <c r="F121" s="3">
        <f t="shared" si="11"/>
        <v>184000</v>
      </c>
      <c r="G121" s="5">
        <v>3</v>
      </c>
      <c r="H121" s="3">
        <v>23</v>
      </c>
      <c r="I121" s="3">
        <v>1909</v>
      </c>
      <c r="K121" s="3" t="s">
        <v>16</v>
      </c>
      <c r="L121" s="4">
        <v>525</v>
      </c>
      <c r="M121" s="4">
        <v>535</v>
      </c>
      <c r="N121" s="4">
        <f t="shared" si="17"/>
        <v>530</v>
      </c>
      <c r="O121" s="2">
        <f>N121*C121</f>
        <v>4240000</v>
      </c>
    </row>
    <row r="122" spans="1:15" ht="12.75">
      <c r="A122" s="14" t="s">
        <v>130</v>
      </c>
      <c r="B122" s="4" t="s">
        <v>143</v>
      </c>
      <c r="C122" s="2">
        <v>4757</v>
      </c>
      <c r="D122" s="2">
        <v>601</v>
      </c>
      <c r="E122" s="2">
        <f t="shared" si="16"/>
        <v>2858957</v>
      </c>
      <c r="F122" s="3">
        <f t="shared" si="11"/>
        <v>142710</v>
      </c>
      <c r="G122" s="5">
        <v>15</v>
      </c>
      <c r="H122" s="3">
        <v>30</v>
      </c>
      <c r="I122" s="3">
        <v>1909</v>
      </c>
      <c r="K122" s="3" t="s">
        <v>38</v>
      </c>
      <c r="L122" s="4"/>
      <c r="M122" s="4"/>
      <c r="N122" s="4"/>
      <c r="O122" s="2"/>
    </row>
    <row r="123" spans="1:15" ht="12.75">
      <c r="A123" s="14" t="s">
        <v>130</v>
      </c>
      <c r="B123" s="4" t="s">
        <v>144</v>
      </c>
      <c r="C123" s="2">
        <v>7500</v>
      </c>
      <c r="D123" s="2">
        <v>130</v>
      </c>
      <c r="E123" s="2">
        <f t="shared" si="16"/>
        <v>975000</v>
      </c>
      <c r="F123" s="3">
        <f t="shared" si="11"/>
        <v>45000</v>
      </c>
      <c r="G123" s="5">
        <v>2</v>
      </c>
      <c r="H123" s="3">
        <v>6</v>
      </c>
      <c r="I123" s="3">
        <v>1909</v>
      </c>
      <c r="K123" s="3" t="s">
        <v>38</v>
      </c>
      <c r="L123" s="4"/>
      <c r="M123" s="4"/>
      <c r="N123" s="4"/>
      <c r="O123" s="2"/>
    </row>
    <row r="124" spans="1:15" ht="12.75">
      <c r="A124" s="14" t="s">
        <v>130</v>
      </c>
      <c r="B124" s="4" t="s">
        <v>145</v>
      </c>
      <c r="C124" s="2">
        <v>7500</v>
      </c>
      <c r="D124" s="2">
        <v>250</v>
      </c>
      <c r="E124" s="2">
        <f t="shared" si="16"/>
        <v>1875000</v>
      </c>
      <c r="F124" s="3">
        <f t="shared" si="11"/>
        <v>90000</v>
      </c>
      <c r="G124" s="5">
        <v>8</v>
      </c>
      <c r="H124" s="3">
        <v>12</v>
      </c>
      <c r="I124" s="3">
        <v>1909</v>
      </c>
      <c r="J124" s="3" t="s">
        <v>586</v>
      </c>
      <c r="K124" s="3" t="s">
        <v>38</v>
      </c>
      <c r="L124" s="4"/>
      <c r="M124" s="4"/>
      <c r="N124" s="4"/>
      <c r="O124" s="2"/>
    </row>
    <row r="125" spans="1:15" ht="12.75">
      <c r="A125" s="14" t="s">
        <v>130</v>
      </c>
      <c r="B125" s="4" t="s">
        <v>146</v>
      </c>
      <c r="C125" s="2">
        <v>4000</v>
      </c>
      <c r="D125" s="2">
        <v>840</v>
      </c>
      <c r="E125" s="2">
        <f t="shared" si="16"/>
        <v>3360000</v>
      </c>
      <c r="F125" s="3">
        <f t="shared" si="11"/>
        <v>72000</v>
      </c>
      <c r="G125" s="5">
        <v>10</v>
      </c>
      <c r="H125" s="3">
        <v>18</v>
      </c>
      <c r="I125" s="3">
        <v>1909</v>
      </c>
      <c r="K125" s="3" t="s">
        <v>38</v>
      </c>
      <c r="L125" s="4"/>
      <c r="M125" s="4"/>
      <c r="N125" s="4"/>
      <c r="O125" s="2"/>
    </row>
    <row r="126" spans="1:15" ht="12.75">
      <c r="A126" s="14" t="s">
        <v>130</v>
      </c>
      <c r="B126" s="4" t="s">
        <v>147</v>
      </c>
      <c r="C126" s="2">
        <v>10162</v>
      </c>
      <c r="D126" s="2">
        <v>1261</v>
      </c>
      <c r="E126" s="2">
        <f t="shared" si="16"/>
        <v>12814282</v>
      </c>
      <c r="F126" s="3">
        <f t="shared" si="11"/>
        <v>558910</v>
      </c>
      <c r="G126" s="5">
        <v>40.2</v>
      </c>
      <c r="H126" s="3">
        <v>55</v>
      </c>
      <c r="I126" s="3">
        <v>1909</v>
      </c>
      <c r="K126" s="3" t="s">
        <v>16</v>
      </c>
      <c r="L126" s="4">
        <v>1165</v>
      </c>
      <c r="M126" s="4">
        <v>1280</v>
      </c>
      <c r="N126" s="4">
        <f t="shared" si="17"/>
        <v>1222.5</v>
      </c>
      <c r="O126" s="2">
        <f aca="true" t="shared" si="18" ref="O126:O131">N126*C126</f>
        <v>12423045</v>
      </c>
    </row>
    <row r="127" spans="1:15" ht="12.75">
      <c r="A127" s="14" t="s">
        <v>130</v>
      </c>
      <c r="B127" s="1" t="s">
        <v>148</v>
      </c>
      <c r="C127" s="2">
        <v>60000</v>
      </c>
      <c r="D127" s="2">
        <v>648</v>
      </c>
      <c r="E127" s="2">
        <f t="shared" si="16"/>
        <v>38880000</v>
      </c>
      <c r="F127" s="3">
        <f t="shared" si="11"/>
        <v>1350000</v>
      </c>
      <c r="G127" s="5">
        <v>8</v>
      </c>
      <c r="H127" s="3">
        <v>22.5</v>
      </c>
      <c r="I127" s="3">
        <v>1909</v>
      </c>
      <c r="K127" s="3" t="s">
        <v>14</v>
      </c>
      <c r="L127" s="4">
        <v>675</v>
      </c>
      <c r="M127" s="4">
        <v>646</v>
      </c>
      <c r="N127" s="4">
        <f t="shared" si="17"/>
        <v>660.5</v>
      </c>
      <c r="O127" s="2">
        <f t="shared" si="18"/>
        <v>39630000</v>
      </c>
    </row>
    <row r="128" spans="1:15" ht="12.75">
      <c r="A128" s="14" t="s">
        <v>130</v>
      </c>
      <c r="B128" s="4" t="s">
        <v>149</v>
      </c>
      <c r="C128" s="2">
        <v>9000</v>
      </c>
      <c r="D128" s="2">
        <v>390</v>
      </c>
      <c r="E128" s="2">
        <f t="shared" si="16"/>
        <v>3510000</v>
      </c>
      <c r="F128" s="3">
        <f t="shared" si="11"/>
        <v>180000</v>
      </c>
      <c r="G128" s="5">
        <v>10</v>
      </c>
      <c r="H128" s="3">
        <v>20</v>
      </c>
      <c r="I128" s="3">
        <v>1909</v>
      </c>
      <c r="K128" s="3" t="s">
        <v>16</v>
      </c>
      <c r="L128" s="4">
        <v>420</v>
      </c>
      <c r="M128" s="4">
        <v>386</v>
      </c>
      <c r="N128" s="4">
        <f t="shared" si="17"/>
        <v>403</v>
      </c>
      <c r="O128" s="2">
        <f t="shared" si="18"/>
        <v>3627000</v>
      </c>
    </row>
    <row r="129" spans="1:15" ht="12.75">
      <c r="A129" s="14" t="s">
        <v>130</v>
      </c>
      <c r="B129" s="4" t="s">
        <v>150</v>
      </c>
      <c r="C129" s="2">
        <v>44000</v>
      </c>
      <c r="D129" s="2">
        <v>204.5</v>
      </c>
      <c r="E129" s="2">
        <f t="shared" si="16"/>
        <v>8998000</v>
      </c>
      <c r="F129" s="3">
        <f t="shared" si="11"/>
        <v>374000</v>
      </c>
      <c r="G129" s="5">
        <v>8.5</v>
      </c>
      <c r="H129" s="3">
        <v>8.5</v>
      </c>
      <c r="I129" s="3">
        <v>1909</v>
      </c>
      <c r="K129" s="3" t="s">
        <v>16</v>
      </c>
      <c r="L129" s="4">
        <v>240</v>
      </c>
      <c r="M129" s="4">
        <v>190</v>
      </c>
      <c r="N129" s="4">
        <f t="shared" si="17"/>
        <v>215</v>
      </c>
      <c r="O129" s="2">
        <f t="shared" si="18"/>
        <v>9460000</v>
      </c>
    </row>
    <row r="130" spans="1:15" ht="12.75">
      <c r="A130" s="14" t="s">
        <v>130</v>
      </c>
      <c r="B130" s="4" t="s">
        <v>151</v>
      </c>
      <c r="C130" s="2">
        <v>50000</v>
      </c>
      <c r="D130" s="2">
        <v>575</v>
      </c>
      <c r="E130" s="2">
        <f t="shared" si="16"/>
        <v>28750000</v>
      </c>
      <c r="F130" s="3">
        <f t="shared" si="11"/>
        <v>787500</v>
      </c>
      <c r="G130" s="5">
        <v>15.75</v>
      </c>
      <c r="H130" s="3">
        <v>15.75</v>
      </c>
      <c r="I130" s="3">
        <v>1909</v>
      </c>
      <c r="K130" s="3" t="s">
        <v>16</v>
      </c>
      <c r="L130" s="4">
        <v>607</v>
      </c>
      <c r="M130" s="4">
        <v>575</v>
      </c>
      <c r="N130" s="4">
        <f t="shared" si="17"/>
        <v>591</v>
      </c>
      <c r="O130" s="2">
        <f t="shared" si="18"/>
        <v>29550000</v>
      </c>
    </row>
    <row r="131" spans="1:15" ht="12.75">
      <c r="A131" s="14" t="s">
        <v>130</v>
      </c>
      <c r="B131" s="1" t="s">
        <v>152</v>
      </c>
      <c r="C131" s="2">
        <v>584000</v>
      </c>
      <c r="D131" s="2">
        <v>891</v>
      </c>
      <c r="E131" s="2">
        <f t="shared" si="16"/>
        <v>520344000</v>
      </c>
      <c r="F131" s="3">
        <f t="shared" si="11"/>
        <v>20732000</v>
      </c>
      <c r="G131" s="5">
        <v>20</v>
      </c>
      <c r="H131" s="3">
        <v>35.5</v>
      </c>
      <c r="I131" s="3">
        <v>1909</v>
      </c>
      <c r="K131" s="3" t="s">
        <v>14</v>
      </c>
      <c r="L131" s="4">
        <v>965</v>
      </c>
      <c r="M131" s="4">
        <v>870</v>
      </c>
      <c r="N131" s="4">
        <f t="shared" si="17"/>
        <v>917.5</v>
      </c>
      <c r="O131" s="2">
        <f t="shared" si="18"/>
        <v>535820000</v>
      </c>
    </row>
    <row r="132" spans="1:15" ht="12.75">
      <c r="A132" s="14" t="s">
        <v>130</v>
      </c>
      <c r="B132" s="1" t="s">
        <v>153</v>
      </c>
      <c r="C132" s="2">
        <v>109102</v>
      </c>
      <c r="D132" s="2">
        <v>390</v>
      </c>
      <c r="E132" s="2">
        <f t="shared" si="16"/>
        <v>42549780</v>
      </c>
      <c r="F132" s="3">
        <f aca="true" t="shared" si="19" ref="F132:F195">PRODUCT(H132,C132)</f>
        <v>1691081</v>
      </c>
      <c r="H132" s="3">
        <v>15.5</v>
      </c>
      <c r="I132" s="3">
        <v>1909</v>
      </c>
      <c r="J132" s="3" t="s">
        <v>587</v>
      </c>
      <c r="K132" s="3" t="s">
        <v>14</v>
      </c>
      <c r="L132" s="4"/>
      <c r="M132" s="4"/>
      <c r="N132" s="4"/>
      <c r="O132" s="2"/>
    </row>
    <row r="133" spans="1:15" ht="12.75">
      <c r="A133" s="14" t="s">
        <v>130</v>
      </c>
      <c r="B133" s="4" t="s">
        <v>154</v>
      </c>
      <c r="C133" s="2">
        <v>50000</v>
      </c>
      <c r="D133" s="2">
        <v>683</v>
      </c>
      <c r="E133" s="2">
        <f t="shared" si="16"/>
        <v>34150000</v>
      </c>
      <c r="F133" s="3">
        <f t="shared" si="19"/>
        <v>1500000</v>
      </c>
      <c r="G133" s="5">
        <v>15</v>
      </c>
      <c r="H133" s="3">
        <v>30</v>
      </c>
      <c r="I133" s="3">
        <v>1909</v>
      </c>
      <c r="K133" s="3" t="s">
        <v>14</v>
      </c>
      <c r="L133" s="4">
        <v>729</v>
      </c>
      <c r="M133" s="4">
        <v>677</v>
      </c>
      <c r="N133" s="4">
        <f t="shared" si="17"/>
        <v>703</v>
      </c>
      <c r="O133" s="2">
        <f>N133*C133</f>
        <v>35150000</v>
      </c>
    </row>
    <row r="134" spans="1:15" ht="12.75">
      <c r="A134" s="14" t="s">
        <v>130</v>
      </c>
      <c r="B134" s="4" t="s">
        <v>155</v>
      </c>
      <c r="C134" s="2">
        <v>10800</v>
      </c>
      <c r="D134" s="2">
        <v>396</v>
      </c>
      <c r="E134" s="2">
        <f t="shared" si="16"/>
        <v>4276800</v>
      </c>
      <c r="F134" s="3">
        <f t="shared" si="19"/>
        <v>216000</v>
      </c>
      <c r="G134" s="5">
        <v>11</v>
      </c>
      <c r="H134" s="3">
        <v>20</v>
      </c>
      <c r="I134" s="3">
        <v>1909</v>
      </c>
      <c r="J134" s="3" t="s">
        <v>590</v>
      </c>
      <c r="K134" s="3" t="s">
        <v>16</v>
      </c>
      <c r="L134" s="4">
        <v>420</v>
      </c>
      <c r="M134" s="4">
        <v>375</v>
      </c>
      <c r="N134" s="4">
        <f t="shared" si="17"/>
        <v>397.5</v>
      </c>
      <c r="O134" s="2">
        <f>N134*C134</f>
        <v>4293000</v>
      </c>
    </row>
    <row r="135" spans="1:15" ht="12.75">
      <c r="A135" s="14" t="s">
        <v>130</v>
      </c>
      <c r="B135" s="4" t="s">
        <v>156</v>
      </c>
      <c r="C135" s="2">
        <v>7000</v>
      </c>
      <c r="D135" s="2">
        <v>397</v>
      </c>
      <c r="E135" s="2">
        <f t="shared" si="16"/>
        <v>2779000</v>
      </c>
      <c r="F135" s="3">
        <f t="shared" si="19"/>
        <v>140000</v>
      </c>
      <c r="G135" s="5">
        <v>11</v>
      </c>
      <c r="H135" s="3">
        <v>20</v>
      </c>
      <c r="I135" s="3">
        <v>1909</v>
      </c>
      <c r="K135" s="3" t="s">
        <v>16</v>
      </c>
      <c r="L135" s="4"/>
      <c r="M135" s="4"/>
      <c r="N135" s="4"/>
      <c r="O135" s="2"/>
    </row>
    <row r="136" spans="1:15" ht="12.75">
      <c r="A136" s="14" t="s">
        <v>130</v>
      </c>
      <c r="B136" s="4" t="s">
        <v>157</v>
      </c>
      <c r="C136" s="2">
        <v>36000</v>
      </c>
      <c r="D136" s="2">
        <v>18.25</v>
      </c>
      <c r="E136" s="2">
        <f t="shared" si="16"/>
        <v>657000</v>
      </c>
      <c r="F136" s="3">
        <f t="shared" si="19"/>
        <v>36000</v>
      </c>
      <c r="G136" s="5" t="s">
        <v>136</v>
      </c>
      <c r="K136" s="3" t="s">
        <v>38</v>
      </c>
      <c r="L136" s="4"/>
      <c r="M136" s="4"/>
      <c r="N136" s="4"/>
      <c r="O136" s="2"/>
    </row>
    <row r="137" spans="1:15" ht="12.75">
      <c r="A137" s="14" t="s">
        <v>130</v>
      </c>
      <c r="B137" s="4" t="s">
        <v>158</v>
      </c>
      <c r="C137" s="2">
        <v>10000</v>
      </c>
      <c r="D137" s="2">
        <v>45</v>
      </c>
      <c r="E137" s="2">
        <f t="shared" si="16"/>
        <v>450000</v>
      </c>
      <c r="F137" s="3">
        <f t="shared" si="19"/>
        <v>10000</v>
      </c>
      <c r="G137" s="5" t="s">
        <v>37</v>
      </c>
      <c r="H137" s="3" t="s">
        <v>37</v>
      </c>
      <c r="I137" s="3" t="s">
        <v>37</v>
      </c>
      <c r="K137" s="3" t="s">
        <v>38</v>
      </c>
      <c r="L137" s="4"/>
      <c r="M137" s="4"/>
      <c r="N137" s="4"/>
      <c r="O137" s="2"/>
    </row>
    <row r="138" spans="1:15" ht="12.75">
      <c r="A138" s="14" t="s">
        <v>130</v>
      </c>
      <c r="B138" s="4" t="s">
        <v>159</v>
      </c>
      <c r="C138" s="2">
        <v>10000</v>
      </c>
      <c r="D138" s="2">
        <v>170</v>
      </c>
      <c r="E138" s="2">
        <f t="shared" si="16"/>
        <v>1700000</v>
      </c>
      <c r="F138" s="3">
        <f t="shared" si="19"/>
        <v>62500</v>
      </c>
      <c r="G138" s="5">
        <v>6.25</v>
      </c>
      <c r="H138" s="3">
        <v>6.25</v>
      </c>
      <c r="I138" s="3">
        <v>1909</v>
      </c>
      <c r="J138" s="3" t="s">
        <v>586</v>
      </c>
      <c r="K138" s="3" t="s">
        <v>38</v>
      </c>
      <c r="L138" s="4"/>
      <c r="M138" s="4"/>
      <c r="N138" s="4"/>
      <c r="O138" s="2"/>
    </row>
    <row r="139" spans="1:15" ht="12.75">
      <c r="A139" s="14" t="s">
        <v>130</v>
      </c>
      <c r="B139" s="4" t="s">
        <v>160</v>
      </c>
      <c r="C139" s="2">
        <v>25000</v>
      </c>
      <c r="D139" s="2">
        <v>500</v>
      </c>
      <c r="E139" s="2">
        <f t="shared" si="16"/>
        <v>12500000</v>
      </c>
      <c r="F139" s="3">
        <f t="shared" si="19"/>
        <v>500000</v>
      </c>
      <c r="G139" s="5">
        <v>10</v>
      </c>
      <c r="H139" s="3">
        <v>20</v>
      </c>
      <c r="I139" s="3">
        <v>1909</v>
      </c>
      <c r="K139" s="3" t="s">
        <v>16</v>
      </c>
      <c r="L139" s="4">
        <v>500</v>
      </c>
      <c r="M139" s="4">
        <v>500</v>
      </c>
      <c r="N139" s="4">
        <f t="shared" si="17"/>
        <v>500</v>
      </c>
      <c r="O139" s="2">
        <f>N139*C139</f>
        <v>12500000</v>
      </c>
    </row>
    <row r="140" spans="1:15" ht="12.75">
      <c r="A140" s="14" t="s">
        <v>130</v>
      </c>
      <c r="B140" s="4" t="s">
        <v>161</v>
      </c>
      <c r="C140" s="2">
        <v>10000</v>
      </c>
      <c r="D140" s="2" t="s">
        <v>37</v>
      </c>
      <c r="E140" s="2">
        <f t="shared" si="16"/>
        <v>10000</v>
      </c>
      <c r="F140" s="3">
        <f t="shared" si="19"/>
        <v>197900</v>
      </c>
      <c r="G140" s="5">
        <v>10</v>
      </c>
      <c r="H140" s="3">
        <v>19.79</v>
      </c>
      <c r="I140" s="3">
        <v>1909</v>
      </c>
      <c r="J140" s="3" t="s">
        <v>590</v>
      </c>
      <c r="K140" s="3" t="s">
        <v>16</v>
      </c>
      <c r="L140" s="4"/>
      <c r="M140" s="4"/>
      <c r="N140" s="4"/>
      <c r="O140" s="2"/>
    </row>
    <row r="141" spans="1:15" ht="12.75">
      <c r="A141" s="14" t="s">
        <v>130</v>
      </c>
      <c r="B141" s="1" t="s">
        <v>162</v>
      </c>
      <c r="C141" s="2">
        <v>20000</v>
      </c>
      <c r="D141" s="2">
        <v>470</v>
      </c>
      <c r="E141" s="2">
        <f t="shared" si="16"/>
        <v>9400000</v>
      </c>
      <c r="F141" s="3">
        <f t="shared" si="19"/>
        <v>450000</v>
      </c>
      <c r="G141" s="5">
        <v>11.25</v>
      </c>
      <c r="H141" s="3">
        <v>22.5</v>
      </c>
      <c r="I141" s="3">
        <v>1909</v>
      </c>
      <c r="K141" s="3" t="s">
        <v>16</v>
      </c>
      <c r="L141" s="4">
        <v>501</v>
      </c>
      <c r="M141" s="4">
        <v>465</v>
      </c>
      <c r="N141" s="4">
        <f t="shared" si="17"/>
        <v>483</v>
      </c>
      <c r="O141" s="2">
        <f>N141*C141</f>
        <v>9660000</v>
      </c>
    </row>
    <row r="142" spans="1:15" ht="12.75">
      <c r="A142" s="14" t="s">
        <v>130</v>
      </c>
      <c r="B142" s="4" t="s">
        <v>163</v>
      </c>
      <c r="C142" s="2">
        <v>3600</v>
      </c>
      <c r="D142" s="2">
        <v>435</v>
      </c>
      <c r="E142" s="2">
        <f aca="true" t="shared" si="20" ref="E142:E173">PRODUCT(D142,C142)</f>
        <v>1566000</v>
      </c>
      <c r="F142" s="3">
        <f t="shared" si="19"/>
        <v>63000</v>
      </c>
      <c r="G142" s="5">
        <v>8.75</v>
      </c>
      <c r="H142" s="3">
        <v>17.5</v>
      </c>
      <c r="I142" s="3">
        <v>1909</v>
      </c>
      <c r="K142" s="3" t="s">
        <v>38</v>
      </c>
      <c r="L142" s="4"/>
      <c r="M142" s="4"/>
      <c r="N142" s="4"/>
      <c r="O142" s="2"/>
    </row>
    <row r="143" spans="1:15" ht="12.75">
      <c r="A143" s="14" t="s">
        <v>130</v>
      </c>
      <c r="B143" s="1" t="s">
        <v>164</v>
      </c>
      <c r="C143" s="2">
        <v>20000</v>
      </c>
      <c r="D143" s="2">
        <v>125.5</v>
      </c>
      <c r="E143" s="2">
        <f t="shared" si="20"/>
        <v>2510000</v>
      </c>
      <c r="F143" s="3">
        <f t="shared" si="19"/>
        <v>20000</v>
      </c>
      <c r="G143" s="5" t="s">
        <v>37</v>
      </c>
      <c r="H143" s="3" t="s">
        <v>37</v>
      </c>
      <c r="I143" s="3" t="s">
        <v>37</v>
      </c>
      <c r="K143" s="3" t="s">
        <v>16</v>
      </c>
      <c r="L143" s="4">
        <v>155</v>
      </c>
      <c r="M143" s="4">
        <v>55</v>
      </c>
      <c r="N143" s="4">
        <f t="shared" si="17"/>
        <v>105</v>
      </c>
      <c r="O143" s="2">
        <f>N143*C143</f>
        <v>2100000</v>
      </c>
    </row>
    <row r="144" spans="1:15" ht="12.75">
      <c r="A144" s="14" t="s">
        <v>130</v>
      </c>
      <c r="B144" s="1" t="s">
        <v>165</v>
      </c>
      <c r="C144" s="2">
        <v>250000</v>
      </c>
      <c r="D144" s="2">
        <v>1132</v>
      </c>
      <c r="E144" s="2">
        <f t="shared" si="20"/>
        <v>283000000</v>
      </c>
      <c r="F144" s="3">
        <f t="shared" si="19"/>
        <v>12500000</v>
      </c>
      <c r="G144" s="5">
        <v>25</v>
      </c>
      <c r="H144" s="3">
        <v>50</v>
      </c>
      <c r="I144" s="3">
        <v>1909</v>
      </c>
      <c r="K144" s="3" t="s">
        <v>14</v>
      </c>
      <c r="L144" s="4">
        <v>1172</v>
      </c>
      <c r="M144" s="4">
        <v>1090</v>
      </c>
      <c r="N144" s="4">
        <f t="shared" si="17"/>
        <v>1131</v>
      </c>
      <c r="O144" s="2">
        <f>N144*C144</f>
        <v>282750000</v>
      </c>
    </row>
    <row r="145" spans="1:15" ht="12.75">
      <c r="A145" s="14" t="s">
        <v>130</v>
      </c>
      <c r="B145" s="1" t="s">
        <v>166</v>
      </c>
      <c r="C145" s="2">
        <v>24255</v>
      </c>
      <c r="D145" s="2">
        <v>557</v>
      </c>
      <c r="E145" s="2">
        <f t="shared" si="20"/>
        <v>13510035</v>
      </c>
      <c r="F145" s="3">
        <f t="shared" si="19"/>
        <v>606375</v>
      </c>
      <c r="H145" s="3">
        <v>25</v>
      </c>
      <c r="I145" s="3">
        <v>1909</v>
      </c>
      <c r="J145" s="3" t="s">
        <v>587</v>
      </c>
      <c r="K145" s="3" t="s">
        <v>14</v>
      </c>
      <c r="L145" s="4"/>
      <c r="M145" s="4"/>
      <c r="N145" s="4"/>
      <c r="O145" s="2"/>
    </row>
    <row r="146" spans="1:15" ht="12.75">
      <c r="A146" s="14" t="s">
        <v>130</v>
      </c>
      <c r="B146" s="1" t="s">
        <v>167</v>
      </c>
      <c r="C146" s="2">
        <v>20000</v>
      </c>
      <c r="D146" s="2">
        <v>270</v>
      </c>
      <c r="E146" s="2">
        <f t="shared" si="20"/>
        <v>5400000</v>
      </c>
      <c r="F146" s="3">
        <f t="shared" si="19"/>
        <v>800</v>
      </c>
      <c r="H146" s="12">
        <v>0.04</v>
      </c>
      <c r="K146" s="3" t="s">
        <v>38</v>
      </c>
      <c r="L146" s="4"/>
      <c r="M146" s="4"/>
      <c r="N146" s="4"/>
      <c r="O146" s="2"/>
    </row>
    <row r="147" spans="1:15" ht="12.75">
      <c r="A147" s="14" t="s">
        <v>130</v>
      </c>
      <c r="B147" s="1" t="s">
        <v>168</v>
      </c>
      <c r="C147" s="2">
        <v>900</v>
      </c>
      <c r="D147" s="2">
        <v>480</v>
      </c>
      <c r="E147" s="2">
        <f t="shared" si="20"/>
        <v>432000</v>
      </c>
      <c r="F147" s="3">
        <f t="shared" si="19"/>
        <v>585</v>
      </c>
      <c r="G147" s="5">
        <v>65</v>
      </c>
      <c r="H147" s="12">
        <v>0.65</v>
      </c>
      <c r="I147" s="3">
        <v>1909</v>
      </c>
      <c r="K147" s="3" t="s">
        <v>38</v>
      </c>
      <c r="L147" s="4"/>
      <c r="M147" s="4"/>
      <c r="N147" s="4"/>
      <c r="O147" s="2"/>
    </row>
    <row r="148" spans="1:15" ht="12.75">
      <c r="A148" s="14" t="s">
        <v>130</v>
      </c>
      <c r="B148" s="4" t="s">
        <v>169</v>
      </c>
      <c r="C148" s="2">
        <v>20000</v>
      </c>
      <c r="D148" s="2">
        <v>519</v>
      </c>
      <c r="E148" s="2">
        <f t="shared" si="20"/>
        <v>10380000</v>
      </c>
      <c r="F148" s="3">
        <f t="shared" si="19"/>
        <v>500000</v>
      </c>
      <c r="G148" s="5">
        <v>25</v>
      </c>
      <c r="H148" s="3">
        <v>25</v>
      </c>
      <c r="I148" s="3">
        <v>1909</v>
      </c>
      <c r="K148" s="3" t="s">
        <v>16</v>
      </c>
      <c r="L148" s="4">
        <v>585</v>
      </c>
      <c r="M148" s="4">
        <v>510</v>
      </c>
      <c r="N148" s="4">
        <f t="shared" si="17"/>
        <v>547.5</v>
      </c>
      <c r="O148" s="2">
        <f>N148*C148</f>
        <v>10950000</v>
      </c>
    </row>
    <row r="149" spans="1:15" ht="12.75">
      <c r="A149" s="14" t="s">
        <v>130</v>
      </c>
      <c r="B149" s="1" t="s">
        <v>170</v>
      </c>
      <c r="C149" s="2">
        <v>525000</v>
      </c>
      <c r="D149" s="2">
        <v>1590</v>
      </c>
      <c r="E149" s="2">
        <f t="shared" si="20"/>
        <v>834750000</v>
      </c>
      <c r="F149" s="3">
        <f t="shared" si="19"/>
        <v>37800000</v>
      </c>
      <c r="G149" s="5">
        <v>52</v>
      </c>
      <c r="H149" s="3">
        <v>72</v>
      </c>
      <c r="I149" s="3">
        <v>1909</v>
      </c>
      <c r="K149" s="3" t="s">
        <v>14</v>
      </c>
      <c r="L149" s="4">
        <v>1800</v>
      </c>
      <c r="M149" s="4">
        <v>1565</v>
      </c>
      <c r="N149" s="4">
        <f t="shared" si="17"/>
        <v>1682.5</v>
      </c>
      <c r="O149" s="2">
        <f>N149*C149</f>
        <v>883312500</v>
      </c>
    </row>
    <row r="150" spans="1:15" ht="12.75">
      <c r="A150" s="14" t="s">
        <v>130</v>
      </c>
      <c r="B150" s="1" t="s">
        <v>171</v>
      </c>
      <c r="C150" s="2">
        <v>30259</v>
      </c>
      <c r="D150" s="2">
        <v>1203</v>
      </c>
      <c r="E150" s="2">
        <f t="shared" si="20"/>
        <v>36401577</v>
      </c>
      <c r="F150" s="3">
        <f t="shared" si="19"/>
        <v>1694504</v>
      </c>
      <c r="H150" s="3">
        <v>56</v>
      </c>
      <c r="I150" s="3">
        <v>1909</v>
      </c>
      <c r="J150" s="3" t="s">
        <v>587</v>
      </c>
      <c r="K150" s="3" t="s">
        <v>14</v>
      </c>
      <c r="L150" s="4"/>
      <c r="M150" s="4"/>
      <c r="N150" s="4"/>
      <c r="O150" s="2"/>
    </row>
    <row r="151" spans="1:15" ht="12.75">
      <c r="A151" s="14" t="s">
        <v>130</v>
      </c>
      <c r="B151" s="1" t="s">
        <v>172</v>
      </c>
      <c r="C151" s="2">
        <v>600000</v>
      </c>
      <c r="D151" s="2">
        <v>1318</v>
      </c>
      <c r="E151" s="2">
        <f t="shared" si="20"/>
        <v>790800000</v>
      </c>
      <c r="F151" s="3">
        <f t="shared" si="19"/>
        <v>35400000</v>
      </c>
      <c r="G151" s="5">
        <v>20</v>
      </c>
      <c r="H151" s="3">
        <v>59</v>
      </c>
      <c r="I151" s="3" t="s">
        <v>18</v>
      </c>
      <c r="K151" s="3" t="s">
        <v>14</v>
      </c>
      <c r="L151" s="4">
        <v>1460</v>
      </c>
      <c r="M151" s="4">
        <v>1280</v>
      </c>
      <c r="N151" s="4">
        <f t="shared" si="17"/>
        <v>1370</v>
      </c>
      <c r="O151" s="2">
        <f>N151*C151</f>
        <v>822000000</v>
      </c>
    </row>
    <row r="152" spans="1:15" ht="12.75">
      <c r="A152" s="14" t="s">
        <v>130</v>
      </c>
      <c r="B152" s="1" t="s">
        <v>173</v>
      </c>
      <c r="C152" s="2">
        <v>148643</v>
      </c>
      <c r="D152" s="2">
        <v>924</v>
      </c>
      <c r="E152" s="2">
        <f t="shared" si="20"/>
        <v>137346132</v>
      </c>
      <c r="F152" s="3">
        <f t="shared" si="19"/>
        <v>6540292</v>
      </c>
      <c r="H152" s="3">
        <v>44</v>
      </c>
      <c r="I152" s="3" t="s">
        <v>18</v>
      </c>
      <c r="J152" s="3" t="s">
        <v>587</v>
      </c>
      <c r="K152" s="3" t="s">
        <v>14</v>
      </c>
      <c r="L152" s="4"/>
      <c r="M152" s="4"/>
      <c r="N152" s="4"/>
      <c r="O152" s="2"/>
    </row>
    <row r="153" spans="1:15" ht="12.75">
      <c r="A153" s="14" t="s">
        <v>130</v>
      </c>
      <c r="B153" s="1" t="s">
        <v>174</v>
      </c>
      <c r="C153" s="2">
        <v>300000</v>
      </c>
      <c r="D153" s="2">
        <v>936</v>
      </c>
      <c r="E153" s="2">
        <f t="shared" si="20"/>
        <v>280800000</v>
      </c>
      <c r="F153" s="3">
        <f t="shared" si="19"/>
        <v>11550000</v>
      </c>
      <c r="G153" s="5">
        <v>17.5</v>
      </c>
      <c r="H153" s="3">
        <v>38.5</v>
      </c>
      <c r="I153" s="3">
        <v>1909</v>
      </c>
      <c r="K153" s="3" t="s">
        <v>14</v>
      </c>
      <c r="L153" s="4">
        <v>921</v>
      </c>
      <c r="M153" s="4">
        <v>984</v>
      </c>
      <c r="N153" s="4">
        <f t="shared" si="17"/>
        <v>952.5</v>
      </c>
      <c r="O153" s="2">
        <f>N153*C153</f>
        <v>285750000</v>
      </c>
    </row>
    <row r="154" spans="1:15" ht="12.75">
      <c r="A154" s="14" t="s">
        <v>130</v>
      </c>
      <c r="B154" s="1" t="s">
        <v>175</v>
      </c>
      <c r="C154" s="2">
        <v>58631</v>
      </c>
      <c r="D154" s="2">
        <v>497.5</v>
      </c>
      <c r="E154" s="2">
        <f t="shared" si="20"/>
        <v>29168922.5</v>
      </c>
      <c r="F154" s="3">
        <f t="shared" si="19"/>
        <v>1231251</v>
      </c>
      <c r="H154" s="3">
        <v>21</v>
      </c>
      <c r="I154" s="3">
        <v>1909</v>
      </c>
      <c r="J154" s="3" t="s">
        <v>587</v>
      </c>
      <c r="K154" s="3" t="s">
        <v>14</v>
      </c>
      <c r="L154" s="4"/>
      <c r="M154" s="4"/>
      <c r="N154" s="4"/>
      <c r="O154" s="2"/>
    </row>
    <row r="155" spans="1:15" ht="12.75">
      <c r="A155" s="14" t="s">
        <v>130</v>
      </c>
      <c r="B155" s="1" t="s">
        <v>176</v>
      </c>
      <c r="C155" s="2">
        <v>34000</v>
      </c>
      <c r="D155" s="2">
        <v>640</v>
      </c>
      <c r="E155" s="2">
        <f t="shared" si="20"/>
        <v>21760000</v>
      </c>
      <c r="F155" s="3">
        <f t="shared" si="19"/>
        <v>977500</v>
      </c>
      <c r="G155" s="5">
        <v>16.25</v>
      </c>
      <c r="H155" s="3">
        <v>28.75</v>
      </c>
      <c r="I155" s="3">
        <v>1909</v>
      </c>
      <c r="K155" s="3" t="s">
        <v>14</v>
      </c>
      <c r="L155" s="4">
        <v>667</v>
      </c>
      <c r="M155" s="4">
        <v>627</v>
      </c>
      <c r="N155" s="4">
        <f t="shared" si="17"/>
        <v>647</v>
      </c>
      <c r="O155" s="2">
        <f>N155*C155</f>
        <v>21998000</v>
      </c>
    </row>
    <row r="156" spans="1:15" ht="12.75">
      <c r="A156" s="14" t="s">
        <v>130</v>
      </c>
      <c r="B156" s="1" t="s">
        <v>177</v>
      </c>
      <c r="C156" s="2">
        <v>800000</v>
      </c>
      <c r="D156" s="2">
        <v>1199</v>
      </c>
      <c r="E156" s="2">
        <f t="shared" si="20"/>
        <v>959200000</v>
      </c>
      <c r="F156" s="3">
        <f t="shared" si="19"/>
        <v>44800000</v>
      </c>
      <c r="G156" s="5">
        <v>20</v>
      </c>
      <c r="H156" s="3">
        <v>56</v>
      </c>
      <c r="I156" s="3">
        <v>1909</v>
      </c>
      <c r="K156" s="3" t="s">
        <v>14</v>
      </c>
      <c r="L156" s="4">
        <v>1360</v>
      </c>
      <c r="M156" s="4">
        <v>1170</v>
      </c>
      <c r="N156" s="4">
        <f t="shared" si="17"/>
        <v>1265</v>
      </c>
      <c r="O156" s="2">
        <f>N156*C156</f>
        <v>1012000000</v>
      </c>
    </row>
    <row r="157" spans="1:15" ht="12.75">
      <c r="A157" s="14" t="s">
        <v>130</v>
      </c>
      <c r="B157" s="1" t="s">
        <v>178</v>
      </c>
      <c r="C157" s="2">
        <v>18784</v>
      </c>
      <c r="D157" s="2">
        <v>735</v>
      </c>
      <c r="E157" s="2">
        <f t="shared" si="20"/>
        <v>13806240</v>
      </c>
      <c r="F157" s="3">
        <f t="shared" si="19"/>
        <v>676224</v>
      </c>
      <c r="H157" s="3">
        <v>36</v>
      </c>
      <c r="I157" s="3">
        <v>1909</v>
      </c>
      <c r="J157" s="3" t="s">
        <v>587</v>
      </c>
      <c r="K157" s="3" t="s">
        <v>14</v>
      </c>
      <c r="L157" s="4"/>
      <c r="M157" s="4"/>
      <c r="N157" s="4"/>
      <c r="O157" s="2"/>
    </row>
    <row r="158" spans="1:15" ht="12.75">
      <c r="A158" s="14" t="s">
        <v>130</v>
      </c>
      <c r="B158" s="4" t="s">
        <v>179</v>
      </c>
      <c r="C158" s="2">
        <v>5800</v>
      </c>
      <c r="D158" s="2" t="s">
        <v>37</v>
      </c>
      <c r="E158" s="2">
        <f t="shared" si="20"/>
        <v>5800</v>
      </c>
      <c r="F158" s="3">
        <f t="shared" si="19"/>
        <v>5800</v>
      </c>
      <c r="G158" s="5">
        <v>10</v>
      </c>
      <c r="H158" s="3" t="s">
        <v>37</v>
      </c>
      <c r="I158" s="3" t="s">
        <v>37</v>
      </c>
      <c r="K158" s="3" t="s">
        <v>38</v>
      </c>
      <c r="L158" s="4"/>
      <c r="M158" s="4"/>
      <c r="N158" s="4"/>
      <c r="O158" s="2"/>
    </row>
    <row r="159" spans="1:15" ht="12.75">
      <c r="A159" s="14" t="s">
        <v>130</v>
      </c>
      <c r="B159" s="1" t="s">
        <v>180</v>
      </c>
      <c r="C159" s="2">
        <v>14400</v>
      </c>
      <c r="D159" s="2">
        <v>504</v>
      </c>
      <c r="E159" s="2">
        <f t="shared" si="20"/>
        <v>7257600</v>
      </c>
      <c r="F159" s="3">
        <f t="shared" si="19"/>
        <v>331200</v>
      </c>
      <c r="G159" s="5">
        <v>11.5</v>
      </c>
      <c r="H159" s="3">
        <v>23</v>
      </c>
      <c r="I159" s="3">
        <v>1909</v>
      </c>
      <c r="K159" s="3" t="s">
        <v>16</v>
      </c>
      <c r="L159" s="4">
        <v>487</v>
      </c>
      <c r="M159" s="4">
        <v>514</v>
      </c>
      <c r="N159" s="4">
        <f t="shared" si="17"/>
        <v>500.5</v>
      </c>
      <c r="O159" s="2">
        <f>N159*C159</f>
        <v>7207200</v>
      </c>
    </row>
    <row r="160" spans="1:15" ht="12.75">
      <c r="A160" s="14" t="s">
        <v>130</v>
      </c>
      <c r="B160" s="1" t="s">
        <v>181</v>
      </c>
      <c r="C160" s="2">
        <v>100000</v>
      </c>
      <c r="D160" s="2">
        <v>278</v>
      </c>
      <c r="E160" s="2">
        <f t="shared" si="20"/>
        <v>27800000</v>
      </c>
      <c r="F160" s="3">
        <f t="shared" si="19"/>
        <v>100000</v>
      </c>
      <c r="G160" s="5" t="s">
        <v>37</v>
      </c>
      <c r="H160" s="3" t="s">
        <v>37</v>
      </c>
      <c r="I160" s="3" t="s">
        <v>37</v>
      </c>
      <c r="K160" s="3" t="s">
        <v>16</v>
      </c>
      <c r="L160" s="4">
        <v>371</v>
      </c>
      <c r="M160" s="4">
        <v>253</v>
      </c>
      <c r="N160" s="4">
        <f t="shared" si="17"/>
        <v>312</v>
      </c>
      <c r="O160" s="2">
        <f>N160*C160</f>
        <v>31200000</v>
      </c>
    </row>
    <row r="161" spans="1:15" ht="12.75">
      <c r="A161" s="14" t="s">
        <v>130</v>
      </c>
      <c r="B161" s="4" t="s">
        <v>182</v>
      </c>
      <c r="C161" s="2">
        <v>21600</v>
      </c>
      <c r="D161" s="2">
        <v>734</v>
      </c>
      <c r="E161" s="2">
        <f t="shared" si="20"/>
        <v>15854400</v>
      </c>
      <c r="F161" s="3">
        <f t="shared" si="19"/>
        <v>399600</v>
      </c>
      <c r="G161" s="5">
        <v>5.6</v>
      </c>
      <c r="H161" s="3">
        <v>18.5</v>
      </c>
      <c r="I161" s="3">
        <v>1909</v>
      </c>
      <c r="K161" s="3" t="s">
        <v>16</v>
      </c>
      <c r="L161" s="4">
        <v>872</v>
      </c>
      <c r="M161" s="4">
        <v>626</v>
      </c>
      <c r="N161" s="4">
        <f t="shared" si="17"/>
        <v>749</v>
      </c>
      <c r="O161" s="2">
        <f>N161*C161</f>
        <v>16178400</v>
      </c>
    </row>
    <row r="162" spans="1:15" ht="12.75">
      <c r="A162" s="14" t="s">
        <v>130</v>
      </c>
      <c r="B162" s="4" t="s">
        <v>183</v>
      </c>
      <c r="C162" s="2">
        <v>2800</v>
      </c>
      <c r="D162" s="2">
        <v>365</v>
      </c>
      <c r="E162" s="2">
        <f t="shared" si="20"/>
        <v>1022000</v>
      </c>
      <c r="F162" s="3">
        <f t="shared" si="19"/>
        <v>56000</v>
      </c>
      <c r="G162" s="5">
        <v>10</v>
      </c>
      <c r="H162" s="3">
        <v>20</v>
      </c>
      <c r="I162" s="3">
        <v>1909</v>
      </c>
      <c r="K162" s="3" t="s">
        <v>38</v>
      </c>
      <c r="L162" s="4"/>
      <c r="M162" s="4"/>
      <c r="N162" s="4"/>
      <c r="O162" s="2"/>
    </row>
    <row r="163" spans="1:15" ht="12.75">
      <c r="A163" s="14" t="s">
        <v>130</v>
      </c>
      <c r="B163" s="4" t="s">
        <v>184</v>
      </c>
      <c r="C163" s="2">
        <v>6750</v>
      </c>
      <c r="D163" s="2">
        <v>87</v>
      </c>
      <c r="E163" s="2">
        <f t="shared" si="20"/>
        <v>587250</v>
      </c>
      <c r="F163" s="3">
        <f t="shared" si="19"/>
        <v>23625</v>
      </c>
      <c r="G163" s="5">
        <v>3.5</v>
      </c>
      <c r="H163" s="3">
        <v>3.5</v>
      </c>
      <c r="I163" s="3">
        <v>1909</v>
      </c>
      <c r="K163" s="3" t="s">
        <v>38</v>
      </c>
      <c r="L163" s="4" t="s">
        <v>90</v>
      </c>
      <c r="M163" s="4"/>
      <c r="N163" s="4"/>
      <c r="O163" s="2"/>
    </row>
    <row r="164" spans="1:15" ht="12.75">
      <c r="A164" s="14" t="s">
        <v>130</v>
      </c>
      <c r="B164" s="4" t="s">
        <v>185</v>
      </c>
      <c r="C164" s="2">
        <v>12000</v>
      </c>
      <c r="D164" s="2">
        <v>459.5</v>
      </c>
      <c r="E164" s="2">
        <f t="shared" si="20"/>
        <v>5514000</v>
      </c>
      <c r="F164" s="3">
        <f t="shared" si="19"/>
        <v>240000</v>
      </c>
      <c r="G164" s="5">
        <v>13</v>
      </c>
      <c r="H164" s="3">
        <v>20</v>
      </c>
      <c r="I164" s="3">
        <v>1909</v>
      </c>
      <c r="K164" s="3" t="s">
        <v>16</v>
      </c>
      <c r="L164" s="4">
        <v>462</v>
      </c>
      <c r="M164" s="4">
        <v>396</v>
      </c>
      <c r="N164" s="4">
        <f t="shared" si="17"/>
        <v>429</v>
      </c>
      <c r="O164" s="2">
        <f>N164*C164</f>
        <v>5148000</v>
      </c>
    </row>
    <row r="165" spans="1:15" ht="12.75">
      <c r="A165" s="14" t="s">
        <v>130</v>
      </c>
      <c r="B165" s="4" t="s">
        <v>186</v>
      </c>
      <c r="C165" s="2">
        <v>200000</v>
      </c>
      <c r="D165" s="2">
        <v>314</v>
      </c>
      <c r="E165" s="2">
        <f t="shared" si="20"/>
        <v>62800000</v>
      </c>
      <c r="F165" s="3">
        <f t="shared" si="19"/>
        <v>3000000</v>
      </c>
      <c r="H165" s="5">
        <v>15</v>
      </c>
      <c r="I165" s="3">
        <v>1909</v>
      </c>
      <c r="K165" s="3" t="s">
        <v>14</v>
      </c>
      <c r="L165" s="4">
        <v>315</v>
      </c>
      <c r="M165" s="4">
        <v>274</v>
      </c>
      <c r="N165" s="4">
        <f t="shared" si="17"/>
        <v>294.5</v>
      </c>
      <c r="O165" s="2">
        <f>N165*C165</f>
        <v>58900000</v>
      </c>
    </row>
    <row r="166" spans="1:15" ht="12.75">
      <c r="A166" s="14" t="s">
        <v>130</v>
      </c>
      <c r="B166" s="4" t="s">
        <v>187</v>
      </c>
      <c r="C166" s="2">
        <v>25000</v>
      </c>
      <c r="D166" s="2">
        <v>348</v>
      </c>
      <c r="E166" s="2">
        <f t="shared" si="20"/>
        <v>8700000</v>
      </c>
      <c r="F166" s="3">
        <f t="shared" si="19"/>
        <v>333250</v>
      </c>
      <c r="G166" s="5">
        <v>13.33</v>
      </c>
      <c r="H166" s="5">
        <v>13.33</v>
      </c>
      <c r="I166" s="3">
        <v>1909</v>
      </c>
      <c r="J166" s="3" t="s">
        <v>588</v>
      </c>
      <c r="K166" s="3" t="s">
        <v>16</v>
      </c>
      <c r="L166" s="4"/>
      <c r="M166" s="4"/>
      <c r="N166" s="4"/>
      <c r="O166" s="2"/>
    </row>
    <row r="167" spans="1:15" ht="12.75">
      <c r="A167" s="14" t="s">
        <v>130</v>
      </c>
      <c r="B167" s="1" t="s">
        <v>188</v>
      </c>
      <c r="C167" s="2">
        <v>50000</v>
      </c>
      <c r="D167" s="2">
        <v>180</v>
      </c>
      <c r="E167" s="2">
        <f t="shared" si="20"/>
        <v>9000000</v>
      </c>
      <c r="F167" s="3">
        <f t="shared" si="19"/>
        <v>300000</v>
      </c>
      <c r="G167" s="5">
        <v>6</v>
      </c>
      <c r="H167" s="3">
        <v>6</v>
      </c>
      <c r="I167" s="3">
        <v>1909</v>
      </c>
      <c r="K167" s="3" t="s">
        <v>14</v>
      </c>
      <c r="L167" s="4">
        <v>239</v>
      </c>
      <c r="M167" s="4">
        <v>177</v>
      </c>
      <c r="N167" s="4">
        <f t="shared" si="17"/>
        <v>208</v>
      </c>
      <c r="O167" s="2">
        <f>N167*C167</f>
        <v>10400000</v>
      </c>
    </row>
    <row r="168" spans="1:15" ht="12.75">
      <c r="A168" s="14" t="s">
        <v>130</v>
      </c>
      <c r="B168" s="4" t="s">
        <v>189</v>
      </c>
      <c r="C168" s="2">
        <v>8000</v>
      </c>
      <c r="D168" s="2">
        <v>414</v>
      </c>
      <c r="E168" s="2">
        <f t="shared" si="20"/>
        <v>3312000</v>
      </c>
      <c r="F168" s="3">
        <f t="shared" si="19"/>
        <v>160000</v>
      </c>
      <c r="G168" s="5">
        <v>10</v>
      </c>
      <c r="H168" s="3">
        <v>20</v>
      </c>
      <c r="I168" s="3">
        <v>1909</v>
      </c>
      <c r="K168" s="3" t="s">
        <v>16</v>
      </c>
      <c r="L168" s="4">
        <v>414</v>
      </c>
      <c r="M168" s="4">
        <v>404</v>
      </c>
      <c r="N168" s="4">
        <f t="shared" si="17"/>
        <v>409</v>
      </c>
      <c r="O168" s="2">
        <f>N168*C168</f>
        <v>3272000</v>
      </c>
    </row>
    <row r="169" spans="1:15" ht="12.75">
      <c r="A169" s="14" t="s">
        <v>130</v>
      </c>
      <c r="B169" s="4" t="s">
        <v>190</v>
      </c>
      <c r="C169" s="2">
        <v>16000</v>
      </c>
      <c r="D169" s="2">
        <v>424</v>
      </c>
      <c r="E169" s="2">
        <f t="shared" si="20"/>
        <v>6784000</v>
      </c>
      <c r="F169" s="3">
        <f t="shared" si="19"/>
        <v>280000</v>
      </c>
      <c r="G169" s="5">
        <v>17.5</v>
      </c>
      <c r="H169" s="3">
        <v>17.5</v>
      </c>
      <c r="I169" s="3">
        <v>1909</v>
      </c>
      <c r="K169" s="3" t="s">
        <v>16</v>
      </c>
      <c r="L169" s="4">
        <v>424</v>
      </c>
      <c r="M169" s="4">
        <v>424</v>
      </c>
      <c r="N169" s="4">
        <f t="shared" si="17"/>
        <v>424</v>
      </c>
      <c r="O169" s="2">
        <f>N169*C169</f>
        <v>6784000</v>
      </c>
    </row>
    <row r="170" spans="1:15" ht="12.75">
      <c r="A170" s="14" t="s">
        <v>130</v>
      </c>
      <c r="B170" s="4" t="s">
        <v>191</v>
      </c>
      <c r="C170" s="2">
        <v>2217</v>
      </c>
      <c r="D170" s="2">
        <v>330</v>
      </c>
      <c r="E170" s="2">
        <f t="shared" si="20"/>
        <v>731610</v>
      </c>
      <c r="F170" s="3">
        <f t="shared" si="19"/>
        <v>33255</v>
      </c>
      <c r="G170" s="5">
        <v>10</v>
      </c>
      <c r="H170" s="3">
        <v>15</v>
      </c>
      <c r="I170" s="3">
        <v>1909</v>
      </c>
      <c r="K170" s="3" t="s">
        <v>16</v>
      </c>
      <c r="L170" s="4">
        <v>330</v>
      </c>
      <c r="M170" s="4">
        <v>330</v>
      </c>
      <c r="N170" s="4">
        <f t="shared" si="17"/>
        <v>330</v>
      </c>
      <c r="O170" s="2">
        <f>N170*C170</f>
        <v>731610</v>
      </c>
    </row>
    <row r="171" spans="1:15" ht="12.75">
      <c r="A171" s="14" t="s">
        <v>130</v>
      </c>
      <c r="B171" s="4" t="s">
        <v>192</v>
      </c>
      <c r="C171" s="2">
        <v>7500</v>
      </c>
      <c r="D171" s="2">
        <v>116</v>
      </c>
      <c r="E171" s="2">
        <f t="shared" si="20"/>
        <v>870000</v>
      </c>
      <c r="F171" s="3">
        <f t="shared" si="19"/>
        <v>37500</v>
      </c>
      <c r="G171" s="5">
        <v>2.2</v>
      </c>
      <c r="H171" s="3">
        <v>5</v>
      </c>
      <c r="I171" s="3">
        <v>1909</v>
      </c>
      <c r="K171" s="3" t="s">
        <v>38</v>
      </c>
      <c r="L171" s="4"/>
      <c r="M171" s="4"/>
      <c r="N171" s="4"/>
      <c r="O171" s="2"/>
    </row>
    <row r="172" spans="1:15" ht="12.75">
      <c r="A172" s="13" t="s">
        <v>193</v>
      </c>
      <c r="C172" s="7" t="s">
        <v>3</v>
      </c>
      <c r="D172" s="8" t="s">
        <v>6</v>
      </c>
      <c r="E172" s="8" t="s">
        <v>5</v>
      </c>
      <c r="F172" s="3">
        <f t="shared" si="19"/>
        <v>0</v>
      </c>
      <c r="G172" s="8" t="s">
        <v>7</v>
      </c>
      <c r="H172" s="8" t="s">
        <v>8</v>
      </c>
      <c r="I172" s="8" t="s">
        <v>9</v>
      </c>
      <c r="J172" s="8" t="s">
        <v>10</v>
      </c>
      <c r="K172" s="8" t="s">
        <v>11</v>
      </c>
      <c r="L172" s="8" t="s">
        <v>0</v>
      </c>
      <c r="M172" s="8" t="s">
        <v>1</v>
      </c>
      <c r="N172" s="8" t="s">
        <v>2</v>
      </c>
      <c r="O172" s="8" t="s">
        <v>4</v>
      </c>
    </row>
    <row r="173" spans="1:15" ht="12.75">
      <c r="A173" s="14" t="s">
        <v>193</v>
      </c>
      <c r="B173" s="1" t="s">
        <v>194</v>
      </c>
      <c r="C173" s="2">
        <v>8375</v>
      </c>
      <c r="D173" s="2">
        <v>141</v>
      </c>
      <c r="E173" s="2">
        <f aca="true" t="shared" si="21" ref="E173:E184">PRODUCT(D173,C173)</f>
        <v>1180875</v>
      </c>
      <c r="F173" s="3">
        <f t="shared" si="19"/>
        <v>73281.25</v>
      </c>
      <c r="G173" s="5">
        <v>3.5</v>
      </c>
      <c r="H173" s="3">
        <v>8.75</v>
      </c>
      <c r="I173" s="3">
        <v>1909</v>
      </c>
      <c r="K173" s="3" t="s">
        <v>38</v>
      </c>
      <c r="L173" s="4">
        <v>135</v>
      </c>
      <c r="M173" s="4">
        <v>125</v>
      </c>
      <c r="N173" s="4">
        <f aca="true" t="shared" si="22" ref="N173:N184">(L173+M173)/2</f>
        <v>130</v>
      </c>
      <c r="O173" s="2">
        <f>N173*C173</f>
        <v>1088750</v>
      </c>
    </row>
    <row r="174" spans="1:15" ht="12.75">
      <c r="A174" s="14" t="s">
        <v>193</v>
      </c>
      <c r="B174" s="1" t="s">
        <v>195</v>
      </c>
      <c r="C174" s="2">
        <v>375</v>
      </c>
      <c r="D174" s="2">
        <v>95</v>
      </c>
      <c r="E174" s="2">
        <f t="shared" si="21"/>
        <v>35625</v>
      </c>
      <c r="F174" s="3">
        <f t="shared" si="19"/>
        <v>656.25</v>
      </c>
      <c r="G174" s="5">
        <v>1.75</v>
      </c>
      <c r="H174" s="3">
        <v>1.75</v>
      </c>
      <c r="I174" s="3">
        <v>1908</v>
      </c>
      <c r="J174" s="3" t="s">
        <v>587</v>
      </c>
      <c r="K174" s="3" t="s">
        <v>38</v>
      </c>
      <c r="L174" s="4" t="s">
        <v>90</v>
      </c>
      <c r="M174" s="4"/>
      <c r="N174" s="4"/>
      <c r="O174" s="2"/>
    </row>
    <row r="175" spans="1:15" ht="12.75">
      <c r="A175" s="14" t="s">
        <v>193</v>
      </c>
      <c r="B175" s="1" t="s">
        <v>196</v>
      </c>
      <c r="C175" s="2">
        <v>78000</v>
      </c>
      <c r="D175" s="2">
        <v>419</v>
      </c>
      <c r="E175" s="2">
        <f t="shared" si="21"/>
        <v>32682000</v>
      </c>
      <c r="F175" s="3">
        <f t="shared" si="19"/>
        <v>1560000</v>
      </c>
      <c r="G175" s="5">
        <v>7.5</v>
      </c>
      <c r="H175" s="3">
        <v>20</v>
      </c>
      <c r="I175" s="3">
        <v>1909</v>
      </c>
      <c r="K175" s="3" t="s">
        <v>14</v>
      </c>
      <c r="L175" s="4">
        <v>396</v>
      </c>
      <c r="M175" s="4">
        <v>422</v>
      </c>
      <c r="N175" s="4">
        <f t="shared" si="22"/>
        <v>409</v>
      </c>
      <c r="O175" s="2">
        <f>N175*C175</f>
        <v>31902000</v>
      </c>
    </row>
    <row r="176" spans="1:15" ht="12.75">
      <c r="A176" s="14" t="s">
        <v>193</v>
      </c>
      <c r="B176" s="1" t="s">
        <v>197</v>
      </c>
      <c r="C176" s="2">
        <v>4886</v>
      </c>
      <c r="D176" s="2">
        <v>3</v>
      </c>
      <c r="E176" s="2">
        <f t="shared" si="21"/>
        <v>14658</v>
      </c>
      <c r="F176" s="3">
        <f t="shared" si="19"/>
        <v>4886</v>
      </c>
      <c r="H176" s="3">
        <v>1</v>
      </c>
      <c r="I176" s="3">
        <v>1891</v>
      </c>
      <c r="J176" s="3" t="s">
        <v>586</v>
      </c>
      <c r="K176" s="3" t="s">
        <v>38</v>
      </c>
      <c r="L176" s="4"/>
      <c r="M176" s="4"/>
      <c r="N176" s="4"/>
      <c r="O176" s="2"/>
    </row>
    <row r="177" spans="1:15" ht="12.75">
      <c r="A177" s="14" t="s">
        <v>193</v>
      </c>
      <c r="B177" s="1" t="s">
        <v>198</v>
      </c>
      <c r="C177" s="2">
        <v>10000</v>
      </c>
      <c r="D177" s="2">
        <v>330</v>
      </c>
      <c r="E177" s="2">
        <f t="shared" si="21"/>
        <v>3300000</v>
      </c>
      <c r="F177" s="3">
        <f t="shared" si="19"/>
        <v>30000</v>
      </c>
      <c r="G177" s="5">
        <v>3</v>
      </c>
      <c r="H177" s="3">
        <v>3</v>
      </c>
      <c r="I177" s="3">
        <v>1909</v>
      </c>
      <c r="K177" s="3" t="s">
        <v>38</v>
      </c>
      <c r="L177" s="4" t="s">
        <v>90</v>
      </c>
      <c r="M177" s="4"/>
      <c r="N177" s="4"/>
      <c r="O177" s="2"/>
    </row>
    <row r="178" spans="1:15" ht="12.75">
      <c r="A178" s="14" t="s">
        <v>193</v>
      </c>
      <c r="B178" s="1" t="s">
        <v>199</v>
      </c>
      <c r="C178" s="2">
        <v>60000</v>
      </c>
      <c r="D178" s="2">
        <v>615</v>
      </c>
      <c r="E178" s="2">
        <f t="shared" si="21"/>
        <v>36900000</v>
      </c>
      <c r="F178" s="3">
        <f t="shared" si="19"/>
        <v>1800000</v>
      </c>
      <c r="G178" s="5">
        <v>13.75</v>
      </c>
      <c r="H178" s="3">
        <v>30</v>
      </c>
      <c r="I178" s="3">
        <v>1908</v>
      </c>
      <c r="K178" s="3" t="s">
        <v>14</v>
      </c>
      <c r="L178" s="4">
        <v>644</v>
      </c>
      <c r="M178" s="4">
        <v>592</v>
      </c>
      <c r="N178" s="4">
        <f t="shared" si="22"/>
        <v>618</v>
      </c>
      <c r="O178" s="2">
        <f>N178*C178</f>
        <v>37080000</v>
      </c>
    </row>
    <row r="179" spans="1:15" ht="12.75">
      <c r="A179" s="14" t="s">
        <v>193</v>
      </c>
      <c r="B179" s="1" t="s">
        <v>200</v>
      </c>
      <c r="C179" s="2">
        <v>1000</v>
      </c>
      <c r="D179" s="2">
        <v>106</v>
      </c>
      <c r="E179" s="2">
        <f t="shared" si="21"/>
        <v>106000</v>
      </c>
      <c r="F179" s="3">
        <f t="shared" si="19"/>
        <v>2500</v>
      </c>
      <c r="G179" s="5">
        <v>2.5</v>
      </c>
      <c r="H179" s="3">
        <v>2.5</v>
      </c>
      <c r="I179" s="3">
        <v>1909</v>
      </c>
      <c r="J179" s="3" t="s">
        <v>587</v>
      </c>
      <c r="K179" s="3" t="s">
        <v>38</v>
      </c>
      <c r="L179" s="4" t="s">
        <v>90</v>
      </c>
      <c r="M179" s="4"/>
      <c r="N179" s="4"/>
      <c r="O179" s="2"/>
    </row>
    <row r="180" spans="1:15" ht="12.75">
      <c r="A180" s="14" t="s">
        <v>193</v>
      </c>
      <c r="B180" s="1" t="s">
        <v>201</v>
      </c>
      <c r="C180" s="2">
        <v>10000</v>
      </c>
      <c r="D180" s="2">
        <v>1560</v>
      </c>
      <c r="E180" s="2">
        <f t="shared" si="21"/>
        <v>15600000</v>
      </c>
      <c r="F180" s="3">
        <f t="shared" si="19"/>
        <v>750000</v>
      </c>
      <c r="G180" s="5">
        <v>75</v>
      </c>
      <c r="H180" s="3">
        <v>75</v>
      </c>
      <c r="I180" s="3">
        <v>1909</v>
      </c>
      <c r="K180" s="3" t="s">
        <v>16</v>
      </c>
      <c r="L180" s="4">
        <v>1660</v>
      </c>
      <c r="M180" s="4">
        <v>1325</v>
      </c>
      <c r="N180" s="4">
        <f t="shared" si="22"/>
        <v>1492.5</v>
      </c>
      <c r="O180" s="2">
        <f>N180*C180</f>
        <v>14925000</v>
      </c>
    </row>
    <row r="181" spans="1:15" ht="12.75">
      <c r="A181" s="14" t="s">
        <v>193</v>
      </c>
      <c r="B181" s="1" t="s">
        <v>202</v>
      </c>
      <c r="C181" s="2">
        <v>1194</v>
      </c>
      <c r="D181" s="2">
        <v>950</v>
      </c>
      <c r="E181" s="2">
        <f t="shared" si="21"/>
        <v>1134300</v>
      </c>
      <c r="F181" s="3">
        <f t="shared" si="19"/>
        <v>59700</v>
      </c>
      <c r="H181" s="3">
        <v>50</v>
      </c>
      <c r="I181" s="3">
        <v>1909</v>
      </c>
      <c r="J181" s="3" t="s">
        <v>587</v>
      </c>
      <c r="K181" s="3" t="s">
        <v>38</v>
      </c>
      <c r="L181" s="4"/>
      <c r="M181" s="4"/>
      <c r="N181" s="4"/>
      <c r="O181" s="2"/>
    </row>
    <row r="182" spans="1:15" ht="12.75">
      <c r="A182" s="14" t="s">
        <v>193</v>
      </c>
      <c r="B182" s="4" t="s">
        <v>203</v>
      </c>
      <c r="C182" s="2">
        <v>6000</v>
      </c>
      <c r="D182" s="2">
        <v>700</v>
      </c>
      <c r="E182" s="2">
        <f t="shared" si="21"/>
        <v>4200000</v>
      </c>
      <c r="F182" s="3">
        <f t="shared" si="19"/>
        <v>240000</v>
      </c>
      <c r="G182" s="5">
        <v>40</v>
      </c>
      <c r="H182" s="3">
        <v>40</v>
      </c>
      <c r="I182" s="3">
        <v>1909</v>
      </c>
      <c r="K182" s="3" t="s">
        <v>38</v>
      </c>
      <c r="L182" s="4"/>
      <c r="M182" s="4"/>
      <c r="N182" s="4"/>
      <c r="O182" s="2"/>
    </row>
    <row r="183" spans="1:15" ht="12.75">
      <c r="A183" s="14" t="s">
        <v>193</v>
      </c>
      <c r="B183" s="1" t="s">
        <v>204</v>
      </c>
      <c r="C183" s="2">
        <v>30000</v>
      </c>
      <c r="D183" s="2">
        <v>144</v>
      </c>
      <c r="E183" s="2">
        <f t="shared" si="21"/>
        <v>4320000</v>
      </c>
      <c r="F183" s="3">
        <f t="shared" si="19"/>
        <v>375000</v>
      </c>
      <c r="G183" s="5">
        <v>12.5</v>
      </c>
      <c r="H183" s="3">
        <v>12.5</v>
      </c>
      <c r="I183" s="3">
        <v>1895</v>
      </c>
      <c r="K183" s="3" t="s">
        <v>14</v>
      </c>
      <c r="L183" s="4">
        <v>188</v>
      </c>
      <c r="M183" s="4">
        <v>145</v>
      </c>
      <c r="N183" s="4">
        <f t="shared" si="22"/>
        <v>166.5</v>
      </c>
      <c r="O183" s="2">
        <f>N183*C183</f>
        <v>4995000</v>
      </c>
    </row>
    <row r="184" spans="1:15" ht="12.75">
      <c r="A184" s="14" t="s">
        <v>193</v>
      </c>
      <c r="B184" s="1" t="s">
        <v>205</v>
      </c>
      <c r="C184" s="2">
        <v>72500</v>
      </c>
      <c r="D184" s="2">
        <v>557</v>
      </c>
      <c r="E184" s="2">
        <f t="shared" si="21"/>
        <v>40382500</v>
      </c>
      <c r="F184" s="3">
        <f t="shared" si="19"/>
        <v>1812500</v>
      </c>
      <c r="G184" s="5">
        <v>10</v>
      </c>
      <c r="H184" s="3">
        <v>25</v>
      </c>
      <c r="I184" s="3" t="s">
        <v>32</v>
      </c>
      <c r="K184" s="3" t="s">
        <v>16</v>
      </c>
      <c r="L184" s="4">
        <v>530</v>
      </c>
      <c r="M184" s="4">
        <v>570</v>
      </c>
      <c r="N184" s="4">
        <f t="shared" si="22"/>
        <v>550</v>
      </c>
      <c r="O184" s="2">
        <f>N184*C184</f>
        <v>39875000</v>
      </c>
    </row>
    <row r="185" spans="1:15" ht="12.75">
      <c r="A185" s="13" t="s">
        <v>206</v>
      </c>
      <c r="C185" s="7" t="s">
        <v>3</v>
      </c>
      <c r="D185" s="8" t="s">
        <v>6</v>
      </c>
      <c r="E185" s="8" t="s">
        <v>5</v>
      </c>
      <c r="F185" s="3">
        <f t="shared" si="19"/>
        <v>0</v>
      </c>
      <c r="G185" s="8" t="s">
        <v>7</v>
      </c>
      <c r="H185" s="8" t="s">
        <v>8</v>
      </c>
      <c r="I185" s="8" t="s">
        <v>9</v>
      </c>
      <c r="J185" s="8" t="s">
        <v>10</v>
      </c>
      <c r="K185" s="8" t="s">
        <v>11</v>
      </c>
      <c r="L185" s="8" t="s">
        <v>0</v>
      </c>
      <c r="M185" s="8" t="s">
        <v>1</v>
      </c>
      <c r="N185" s="8" t="s">
        <v>2</v>
      </c>
      <c r="O185" s="8" t="s">
        <v>4</v>
      </c>
    </row>
    <row r="186" spans="1:15" ht="12.75">
      <c r="A186" s="14" t="s">
        <v>206</v>
      </c>
      <c r="B186" s="1" t="s">
        <v>207</v>
      </c>
      <c r="C186" s="2">
        <v>79422</v>
      </c>
      <c r="D186" s="2">
        <v>1990</v>
      </c>
      <c r="E186" s="2">
        <f aca="true" t="shared" si="23" ref="E186:E192">PRODUCT(D186,C186)</f>
        <v>158049780</v>
      </c>
      <c r="F186" s="3">
        <f t="shared" si="19"/>
        <v>6830292</v>
      </c>
      <c r="G186" s="5">
        <v>66</v>
      </c>
      <c r="H186" s="3">
        <v>86</v>
      </c>
      <c r="I186" s="3">
        <v>1909</v>
      </c>
      <c r="K186" s="3" t="s">
        <v>14</v>
      </c>
      <c r="L186" s="4">
        <v>1959</v>
      </c>
      <c r="M186" s="4">
        <v>1840</v>
      </c>
      <c r="N186" s="4">
        <f>(L186+M186)/2</f>
        <v>1899.5</v>
      </c>
      <c r="O186" s="2">
        <f>N186*C186</f>
        <v>150862089</v>
      </c>
    </row>
    <row r="187" spans="1:15" ht="12.75">
      <c r="A187" s="14" t="s">
        <v>206</v>
      </c>
      <c r="B187" s="1" t="s">
        <v>208</v>
      </c>
      <c r="C187" s="2">
        <v>11228</v>
      </c>
      <c r="D187" s="2">
        <v>1460</v>
      </c>
      <c r="E187" s="2">
        <f t="shared" si="23"/>
        <v>16392880</v>
      </c>
      <c r="F187" s="3">
        <f t="shared" si="19"/>
        <v>741048</v>
      </c>
      <c r="G187" s="5">
        <v>66</v>
      </c>
      <c r="H187" s="3">
        <v>66</v>
      </c>
      <c r="I187" s="3">
        <v>1909</v>
      </c>
      <c r="J187" s="3" t="s">
        <v>587</v>
      </c>
      <c r="K187" s="3" t="s">
        <v>16</v>
      </c>
      <c r="L187" s="4"/>
      <c r="M187" s="4"/>
      <c r="N187" s="4"/>
      <c r="O187" s="2"/>
    </row>
    <row r="188" spans="1:15" ht="12.75">
      <c r="A188" s="14" t="s">
        <v>206</v>
      </c>
      <c r="B188" s="1" t="s">
        <v>209</v>
      </c>
      <c r="C188" s="2">
        <v>25000</v>
      </c>
      <c r="D188" s="2">
        <v>403</v>
      </c>
      <c r="E188" s="2">
        <f t="shared" si="23"/>
        <v>10075000</v>
      </c>
      <c r="F188" s="3">
        <f t="shared" si="19"/>
        <v>475000</v>
      </c>
      <c r="G188" s="5">
        <v>14</v>
      </c>
      <c r="H188" s="3">
        <v>19</v>
      </c>
      <c r="I188" s="3">
        <v>1909</v>
      </c>
      <c r="K188" s="3" t="s">
        <v>16</v>
      </c>
      <c r="L188" s="4">
        <v>425</v>
      </c>
      <c r="M188" s="4">
        <v>375</v>
      </c>
      <c r="N188" s="4">
        <f>(L188+M188)/2</f>
        <v>400</v>
      </c>
      <c r="O188" s="2">
        <f>N188*C188</f>
        <v>10000000</v>
      </c>
    </row>
    <row r="189" spans="1:15" ht="12.75">
      <c r="A189" s="14" t="s">
        <v>206</v>
      </c>
      <c r="B189" s="1" t="s">
        <v>210</v>
      </c>
      <c r="C189" s="2">
        <v>3430</v>
      </c>
      <c r="D189" s="2">
        <v>298</v>
      </c>
      <c r="E189" s="2">
        <f t="shared" si="23"/>
        <v>1022140</v>
      </c>
      <c r="F189" s="3">
        <f t="shared" si="19"/>
        <v>48020</v>
      </c>
      <c r="G189" s="5">
        <v>14</v>
      </c>
      <c r="H189" s="3">
        <v>14</v>
      </c>
      <c r="I189" s="3">
        <v>1909</v>
      </c>
      <c r="J189" s="3" t="s">
        <v>587</v>
      </c>
      <c r="K189" s="3" t="s">
        <v>16</v>
      </c>
      <c r="L189" s="4"/>
      <c r="M189" s="4"/>
      <c r="N189" s="4"/>
      <c r="O189" s="2"/>
    </row>
    <row r="190" spans="1:15" ht="12.75">
      <c r="A190" s="14" t="s">
        <v>206</v>
      </c>
      <c r="B190" s="1" t="s">
        <v>211</v>
      </c>
      <c r="C190" s="2">
        <v>11400</v>
      </c>
      <c r="D190" s="2">
        <v>975</v>
      </c>
      <c r="E190" s="2">
        <f t="shared" si="23"/>
        <v>11115000</v>
      </c>
      <c r="F190" s="3">
        <f t="shared" si="19"/>
        <v>513000</v>
      </c>
      <c r="G190" s="5">
        <v>20</v>
      </c>
      <c r="H190" s="3">
        <v>45</v>
      </c>
      <c r="I190" s="3" t="s">
        <v>32</v>
      </c>
      <c r="K190" s="3" t="s">
        <v>16</v>
      </c>
      <c r="L190" s="4">
        <v>975</v>
      </c>
      <c r="M190" s="4">
        <v>782</v>
      </c>
      <c r="N190" s="4">
        <f>(L190+M190)/2</f>
        <v>878.5</v>
      </c>
      <c r="O190" s="2">
        <f>N190*C190</f>
        <v>10014900</v>
      </c>
    </row>
    <row r="191" spans="1:15" ht="12.75">
      <c r="A191" s="14" t="s">
        <v>206</v>
      </c>
      <c r="B191" s="1" t="s">
        <v>212</v>
      </c>
      <c r="C191" s="2">
        <v>80000</v>
      </c>
      <c r="D191" s="2">
        <v>404</v>
      </c>
      <c r="E191" s="2">
        <f t="shared" si="23"/>
        <v>32320000</v>
      </c>
      <c r="F191" s="3">
        <f t="shared" si="19"/>
        <v>1600000</v>
      </c>
      <c r="G191" s="5">
        <v>20</v>
      </c>
      <c r="H191" s="3">
        <v>20</v>
      </c>
      <c r="I191" s="3">
        <v>1909</v>
      </c>
      <c r="K191" s="3" t="s">
        <v>16</v>
      </c>
      <c r="L191" s="4">
        <v>425</v>
      </c>
      <c r="M191" s="4">
        <v>618</v>
      </c>
      <c r="N191" s="4">
        <f>(L191+M191)/2</f>
        <v>521.5</v>
      </c>
      <c r="O191" s="2">
        <f>N191*C191</f>
        <v>41720000</v>
      </c>
    </row>
    <row r="192" spans="1:15" ht="12.75">
      <c r="A192" s="14" t="s">
        <v>206</v>
      </c>
      <c r="B192" s="1" t="s">
        <v>213</v>
      </c>
      <c r="C192" s="2">
        <v>36000</v>
      </c>
      <c r="D192" s="2">
        <v>618</v>
      </c>
      <c r="E192" s="2">
        <f t="shared" si="23"/>
        <v>22248000</v>
      </c>
      <c r="F192" s="3">
        <f t="shared" si="19"/>
        <v>1008000</v>
      </c>
      <c r="G192" s="5">
        <v>14</v>
      </c>
      <c r="H192" s="3">
        <v>28</v>
      </c>
      <c r="I192" s="3">
        <v>1908</v>
      </c>
      <c r="K192" s="3" t="s">
        <v>16</v>
      </c>
      <c r="L192" s="4">
        <v>557</v>
      </c>
      <c r="M192" s="4">
        <v>618</v>
      </c>
      <c r="N192" s="4">
        <f>(L192+M192)/2</f>
        <v>587.5</v>
      </c>
      <c r="O192" s="2">
        <f>N192*C192</f>
        <v>21150000</v>
      </c>
    </row>
    <row r="193" spans="1:15" ht="12.75">
      <c r="A193" s="13" t="s">
        <v>214</v>
      </c>
      <c r="C193" s="7" t="s">
        <v>3</v>
      </c>
      <c r="D193" s="8" t="s">
        <v>6</v>
      </c>
      <c r="E193" s="8" t="s">
        <v>5</v>
      </c>
      <c r="F193" s="3">
        <f t="shared" si="19"/>
        <v>0</v>
      </c>
      <c r="G193" s="8" t="s">
        <v>7</v>
      </c>
      <c r="H193" s="8" t="s">
        <v>8</v>
      </c>
      <c r="I193" s="8" t="s">
        <v>9</v>
      </c>
      <c r="J193" s="8" t="s">
        <v>10</v>
      </c>
      <c r="K193" s="8" t="s">
        <v>11</v>
      </c>
      <c r="L193" s="8" t="s">
        <v>0</v>
      </c>
      <c r="M193" s="8" t="s">
        <v>1</v>
      </c>
      <c r="N193" s="8" t="s">
        <v>2</v>
      </c>
      <c r="O193" s="8" t="s">
        <v>4</v>
      </c>
    </row>
    <row r="194" spans="1:15" ht="12.75">
      <c r="A194" s="14" t="s">
        <v>214</v>
      </c>
      <c r="B194" s="4" t="s">
        <v>215</v>
      </c>
      <c r="C194" s="2">
        <v>20000</v>
      </c>
      <c r="D194" s="2">
        <v>418</v>
      </c>
      <c r="E194" s="2">
        <f>PRODUCT(D194,C194)</f>
        <v>8360000</v>
      </c>
      <c r="F194" s="3">
        <f t="shared" si="19"/>
        <v>600000</v>
      </c>
      <c r="G194" s="5">
        <v>30</v>
      </c>
      <c r="H194" s="3">
        <v>30</v>
      </c>
      <c r="I194" s="3" t="s">
        <v>24</v>
      </c>
      <c r="K194" s="3" t="s">
        <v>16</v>
      </c>
      <c r="L194" s="4">
        <v>447</v>
      </c>
      <c r="M194" s="4">
        <v>415</v>
      </c>
      <c r="N194" s="4">
        <f>(L194+M194)/2</f>
        <v>431</v>
      </c>
      <c r="O194" s="2">
        <f>N194*C194</f>
        <v>8620000</v>
      </c>
    </row>
    <row r="195" spans="1:15" ht="12.75">
      <c r="A195" s="14" t="s">
        <v>214</v>
      </c>
      <c r="B195" s="1" t="s">
        <v>216</v>
      </c>
      <c r="C195" s="2">
        <v>40000</v>
      </c>
      <c r="D195" s="2">
        <v>970</v>
      </c>
      <c r="E195" s="2">
        <f>PRODUCT(D195,C195)</f>
        <v>38800000</v>
      </c>
      <c r="F195" s="3">
        <f t="shared" si="19"/>
        <v>2200000</v>
      </c>
      <c r="G195" s="5">
        <v>42.5</v>
      </c>
      <c r="H195" s="3">
        <v>55</v>
      </c>
      <c r="I195" s="3" t="s">
        <v>24</v>
      </c>
      <c r="K195" s="3" t="s">
        <v>16</v>
      </c>
      <c r="L195" s="4">
        <v>828</v>
      </c>
      <c r="M195" s="4">
        <v>944</v>
      </c>
      <c r="N195" s="4">
        <f>(L195+M195)/2</f>
        <v>886</v>
      </c>
      <c r="O195" s="2">
        <f>N195*C195</f>
        <v>35440000</v>
      </c>
    </row>
    <row r="196" spans="1:15" ht="12.75">
      <c r="A196" s="14" t="s">
        <v>214</v>
      </c>
      <c r="B196" s="1" t="s">
        <v>217</v>
      </c>
      <c r="C196" s="2">
        <v>20000</v>
      </c>
      <c r="D196" s="2">
        <v>890</v>
      </c>
      <c r="E196" s="2">
        <f>PRODUCT(D196,C196)</f>
        <v>17800000</v>
      </c>
      <c r="F196" s="3">
        <f aca="true" t="shared" si="24" ref="F196:F259">PRODUCT(H196,C196)</f>
        <v>1000000</v>
      </c>
      <c r="G196" s="5">
        <v>45.382</v>
      </c>
      <c r="H196" s="3">
        <v>50</v>
      </c>
      <c r="I196" s="3">
        <v>1909</v>
      </c>
      <c r="K196" s="3" t="s">
        <v>16</v>
      </c>
      <c r="L196" s="4">
        <v>973</v>
      </c>
      <c r="M196" s="4">
        <v>840</v>
      </c>
      <c r="N196" s="4">
        <f>(L196+M196)/2</f>
        <v>906.5</v>
      </c>
      <c r="O196" s="2">
        <f>N196*C196</f>
        <v>18130000</v>
      </c>
    </row>
    <row r="197" spans="1:15" ht="12.75">
      <c r="A197" s="14" t="s">
        <v>214</v>
      </c>
      <c r="B197" s="1" t="s">
        <v>218</v>
      </c>
      <c r="C197" s="2">
        <v>12000</v>
      </c>
      <c r="D197" s="2">
        <v>398</v>
      </c>
      <c r="E197" s="2">
        <f>PRODUCT(D197,C197)</f>
        <v>4776000</v>
      </c>
      <c r="F197" s="3">
        <f t="shared" si="24"/>
        <v>12000</v>
      </c>
      <c r="J197" s="3" t="s">
        <v>585</v>
      </c>
      <c r="K197" s="3" t="s">
        <v>16</v>
      </c>
      <c r="L197" s="4"/>
      <c r="M197" s="4"/>
      <c r="N197" s="4"/>
      <c r="O197" s="2"/>
    </row>
    <row r="198" spans="1:15" ht="12.75">
      <c r="A198" s="13" t="s">
        <v>219</v>
      </c>
      <c r="C198" s="7" t="s">
        <v>3</v>
      </c>
      <c r="D198" s="8" t="s">
        <v>6</v>
      </c>
      <c r="E198" s="8" t="s">
        <v>5</v>
      </c>
      <c r="F198" s="3">
        <f t="shared" si="24"/>
        <v>0</v>
      </c>
      <c r="G198" s="8" t="s">
        <v>7</v>
      </c>
      <c r="H198" s="8" t="s">
        <v>8</v>
      </c>
      <c r="I198" s="8" t="s">
        <v>9</v>
      </c>
      <c r="J198" s="8" t="s">
        <v>10</v>
      </c>
      <c r="K198" s="8" t="s">
        <v>11</v>
      </c>
      <c r="L198" s="8" t="s">
        <v>0</v>
      </c>
      <c r="M198" s="8" t="s">
        <v>1</v>
      </c>
      <c r="N198" s="8" t="s">
        <v>2</v>
      </c>
      <c r="O198" s="8" t="s">
        <v>4</v>
      </c>
    </row>
    <row r="199" spans="1:15" ht="12.75">
      <c r="A199" s="14" t="s">
        <v>219</v>
      </c>
      <c r="B199" s="1" t="s">
        <v>220</v>
      </c>
      <c r="C199" s="2">
        <v>21400</v>
      </c>
      <c r="D199" s="2">
        <v>1060</v>
      </c>
      <c r="E199" s="2">
        <f aca="true" t="shared" si="25" ref="E199:E221">PRODUCT(D199,C199)</f>
        <v>22684000</v>
      </c>
      <c r="F199" s="3">
        <f t="shared" si="24"/>
        <v>963000</v>
      </c>
      <c r="H199" s="3">
        <v>45</v>
      </c>
      <c r="I199" s="3" t="s">
        <v>24</v>
      </c>
      <c r="K199" s="3" t="s">
        <v>16</v>
      </c>
      <c r="L199" s="4">
        <v>1060</v>
      </c>
      <c r="M199" s="4">
        <v>1040</v>
      </c>
      <c r="N199" s="4">
        <f aca="true" t="shared" si="26" ref="N199:N220">(L199+M199)/2</f>
        <v>1050</v>
      </c>
      <c r="O199" s="2">
        <f>N199*C199</f>
        <v>22470000</v>
      </c>
    </row>
    <row r="200" spans="1:15" ht="12.75">
      <c r="A200" s="14" t="s">
        <v>219</v>
      </c>
      <c r="B200" s="1" t="s">
        <v>221</v>
      </c>
      <c r="C200" s="2">
        <v>6000</v>
      </c>
      <c r="D200" s="2">
        <v>555</v>
      </c>
      <c r="E200" s="2">
        <f t="shared" si="25"/>
        <v>3330000</v>
      </c>
      <c r="F200" s="3">
        <f t="shared" si="24"/>
        <v>150000</v>
      </c>
      <c r="H200" s="3">
        <v>25</v>
      </c>
      <c r="I200" s="3" t="s">
        <v>24</v>
      </c>
      <c r="J200" s="3" t="s">
        <v>587</v>
      </c>
      <c r="K200" s="3" t="s">
        <v>16</v>
      </c>
      <c r="L200" s="4"/>
      <c r="M200" s="4"/>
      <c r="N200" s="4"/>
      <c r="O200" s="2"/>
    </row>
    <row r="201" spans="1:15" ht="12.75">
      <c r="A201" s="14" t="s">
        <v>219</v>
      </c>
      <c r="B201" s="1" t="s">
        <v>222</v>
      </c>
      <c r="C201" s="2">
        <v>20000</v>
      </c>
      <c r="D201" s="2">
        <v>559</v>
      </c>
      <c r="E201" s="2">
        <f t="shared" si="25"/>
        <v>11180000</v>
      </c>
      <c r="F201" s="3">
        <f t="shared" si="24"/>
        <v>550000</v>
      </c>
      <c r="H201" s="3">
        <v>27.5</v>
      </c>
      <c r="I201" s="3" t="s">
        <v>24</v>
      </c>
      <c r="K201" s="3" t="s">
        <v>16</v>
      </c>
      <c r="L201" s="4">
        <v>571</v>
      </c>
      <c r="M201" s="4">
        <v>513</v>
      </c>
      <c r="N201" s="4">
        <f t="shared" si="26"/>
        <v>542</v>
      </c>
      <c r="O201" s="2">
        <f>N201*C201</f>
        <v>10840000</v>
      </c>
    </row>
    <row r="202" spans="1:15" ht="12.75">
      <c r="A202" s="14" t="s">
        <v>219</v>
      </c>
      <c r="B202" s="1" t="s">
        <v>223</v>
      </c>
      <c r="C202" s="2">
        <v>50000</v>
      </c>
      <c r="D202" s="2">
        <v>883</v>
      </c>
      <c r="E202" s="2">
        <f t="shared" si="25"/>
        <v>44150000</v>
      </c>
      <c r="F202" s="3">
        <f t="shared" si="24"/>
        <v>1875000</v>
      </c>
      <c r="H202" s="3">
        <v>37.5</v>
      </c>
      <c r="I202" s="3">
        <v>1909</v>
      </c>
      <c r="K202" s="3" t="s">
        <v>14</v>
      </c>
      <c r="L202" s="4">
        <v>783</v>
      </c>
      <c r="M202" s="4">
        <v>914</v>
      </c>
      <c r="N202" s="4">
        <f t="shared" si="26"/>
        <v>848.5</v>
      </c>
      <c r="O202" s="2">
        <f>N202*C202</f>
        <v>42425000</v>
      </c>
    </row>
    <row r="203" spans="1:15" ht="12.75">
      <c r="A203" s="14" t="s">
        <v>219</v>
      </c>
      <c r="B203" s="1" t="s">
        <v>224</v>
      </c>
      <c r="C203" s="2">
        <v>48000</v>
      </c>
      <c r="D203" s="2">
        <v>134</v>
      </c>
      <c r="E203" s="2">
        <f t="shared" si="25"/>
        <v>6432000</v>
      </c>
      <c r="F203" s="3">
        <f t="shared" si="24"/>
        <v>480000</v>
      </c>
      <c r="G203" s="5">
        <v>10</v>
      </c>
      <c r="H203" s="3">
        <v>10</v>
      </c>
      <c r="I203" s="3" t="s">
        <v>225</v>
      </c>
      <c r="K203" s="3" t="s">
        <v>16</v>
      </c>
      <c r="L203" s="4">
        <v>161</v>
      </c>
      <c r="M203" s="4">
        <v>129</v>
      </c>
      <c r="N203" s="4">
        <f t="shared" si="26"/>
        <v>145</v>
      </c>
      <c r="O203" s="2">
        <f>N203*C203</f>
        <v>6960000</v>
      </c>
    </row>
    <row r="204" spans="1:15" ht="12.75">
      <c r="A204" s="14" t="s">
        <v>219</v>
      </c>
      <c r="B204" s="4" t="s">
        <v>226</v>
      </c>
      <c r="C204" s="2">
        <v>14000</v>
      </c>
      <c r="D204" s="2">
        <v>86.5</v>
      </c>
      <c r="E204" s="2">
        <f t="shared" si="25"/>
        <v>1211000</v>
      </c>
      <c r="F204" s="3">
        <f t="shared" si="24"/>
        <v>245000</v>
      </c>
      <c r="G204" s="5" t="s">
        <v>37</v>
      </c>
      <c r="H204" s="3">
        <v>17.5</v>
      </c>
      <c r="I204" s="3">
        <v>1901</v>
      </c>
      <c r="K204" s="3" t="s">
        <v>38</v>
      </c>
      <c r="L204" s="4"/>
      <c r="M204" s="4"/>
      <c r="N204" s="4"/>
      <c r="O204" s="2"/>
    </row>
    <row r="205" spans="1:15" ht="12.75">
      <c r="A205" s="14" t="s">
        <v>219</v>
      </c>
      <c r="B205" s="1" t="s">
        <v>227</v>
      </c>
      <c r="C205" s="2">
        <v>200000</v>
      </c>
      <c r="D205" s="2">
        <v>253</v>
      </c>
      <c r="E205" s="2">
        <f t="shared" si="25"/>
        <v>50600000</v>
      </c>
      <c r="F205" s="3">
        <f t="shared" si="24"/>
        <v>1500000</v>
      </c>
      <c r="G205" s="5">
        <v>7.5</v>
      </c>
      <c r="H205" s="3">
        <v>7.5</v>
      </c>
      <c r="I205" s="3">
        <v>1909</v>
      </c>
      <c r="K205" s="3" t="s">
        <v>16</v>
      </c>
      <c r="L205" s="4">
        <v>284</v>
      </c>
      <c r="M205" s="4">
        <v>240</v>
      </c>
      <c r="N205" s="4">
        <f t="shared" si="26"/>
        <v>262</v>
      </c>
      <c r="O205" s="2">
        <f>N205*C205</f>
        <v>52400000</v>
      </c>
    </row>
    <row r="206" spans="1:15" ht="12.75">
      <c r="A206" s="14" t="s">
        <v>219</v>
      </c>
      <c r="B206" s="1" t="s">
        <v>228</v>
      </c>
      <c r="C206" s="2">
        <v>8000</v>
      </c>
      <c r="D206" s="2">
        <v>370</v>
      </c>
      <c r="E206" s="2">
        <f t="shared" si="25"/>
        <v>2960000</v>
      </c>
      <c r="F206" s="3">
        <f t="shared" si="24"/>
        <v>128000</v>
      </c>
      <c r="G206" s="5">
        <v>5</v>
      </c>
      <c r="H206" s="3">
        <v>16</v>
      </c>
      <c r="I206" s="3">
        <v>1909</v>
      </c>
      <c r="K206" s="3" t="s">
        <v>38</v>
      </c>
      <c r="L206" s="4"/>
      <c r="M206" s="4"/>
      <c r="N206" s="4"/>
      <c r="O206" s="2"/>
    </row>
    <row r="207" spans="1:15" ht="12.75">
      <c r="A207" s="14" t="s">
        <v>219</v>
      </c>
      <c r="B207" s="1" t="s">
        <v>229</v>
      </c>
      <c r="C207" s="2">
        <v>35000</v>
      </c>
      <c r="D207" s="2">
        <v>1612</v>
      </c>
      <c r="E207" s="2">
        <f t="shared" si="25"/>
        <v>56420000</v>
      </c>
      <c r="F207" s="3">
        <f t="shared" si="24"/>
        <v>2100000</v>
      </c>
      <c r="H207" s="3">
        <v>60</v>
      </c>
      <c r="I207" s="3">
        <v>1909</v>
      </c>
      <c r="K207" s="3" t="s">
        <v>16</v>
      </c>
      <c r="L207" s="4">
        <v>1612</v>
      </c>
      <c r="M207" s="4">
        <v>1500</v>
      </c>
      <c r="N207" s="4">
        <f t="shared" si="26"/>
        <v>1556</v>
      </c>
      <c r="O207" s="2">
        <f>N207*C207</f>
        <v>54460000</v>
      </c>
    </row>
    <row r="208" spans="1:15" ht="12.75">
      <c r="A208" s="14" t="s">
        <v>219</v>
      </c>
      <c r="B208" s="1" t="s">
        <v>230</v>
      </c>
      <c r="C208" s="2">
        <v>336000</v>
      </c>
      <c r="D208" s="2">
        <v>7.75</v>
      </c>
      <c r="E208" s="2">
        <f t="shared" si="25"/>
        <v>2604000</v>
      </c>
      <c r="F208" s="3">
        <f t="shared" si="24"/>
        <v>336000</v>
      </c>
      <c r="G208" s="5">
        <v>10</v>
      </c>
      <c r="H208" s="3" t="s">
        <v>37</v>
      </c>
      <c r="I208" s="3" t="s">
        <v>37</v>
      </c>
      <c r="J208" s="3" t="s">
        <v>587</v>
      </c>
      <c r="K208" s="3" t="s">
        <v>38</v>
      </c>
      <c r="L208" s="4"/>
      <c r="M208" s="4"/>
      <c r="N208" s="4"/>
      <c r="O208" s="2"/>
    </row>
    <row r="209" spans="1:15" ht="12.75">
      <c r="A209" s="14" t="s">
        <v>219</v>
      </c>
      <c r="B209" s="1" t="s">
        <v>231</v>
      </c>
      <c r="C209" s="2">
        <v>1000</v>
      </c>
      <c r="D209" s="2">
        <v>480</v>
      </c>
      <c r="E209" s="2">
        <f t="shared" si="25"/>
        <v>480000</v>
      </c>
      <c r="F209" s="3">
        <f t="shared" si="24"/>
        <v>35000</v>
      </c>
      <c r="G209" s="5">
        <v>35</v>
      </c>
      <c r="H209" s="3">
        <v>35</v>
      </c>
      <c r="I209" s="3">
        <v>1909</v>
      </c>
      <c r="K209" s="3" t="s">
        <v>38</v>
      </c>
      <c r="L209" s="4" t="s">
        <v>90</v>
      </c>
      <c r="M209" s="4"/>
      <c r="N209" s="4"/>
      <c r="O209" s="2"/>
    </row>
    <row r="210" spans="1:15" ht="12.75">
      <c r="A210" s="14" t="s">
        <v>219</v>
      </c>
      <c r="B210" s="4" t="s">
        <v>232</v>
      </c>
      <c r="C210" s="2">
        <v>6000</v>
      </c>
      <c r="D210" s="2">
        <v>205</v>
      </c>
      <c r="E210" s="2">
        <f t="shared" si="25"/>
        <v>1230000</v>
      </c>
      <c r="F210" s="3">
        <f t="shared" si="24"/>
        <v>6000</v>
      </c>
      <c r="G210" s="5">
        <v>40</v>
      </c>
      <c r="H210" s="3" t="s">
        <v>233</v>
      </c>
      <c r="J210" s="3" t="s">
        <v>587</v>
      </c>
      <c r="K210" s="3" t="s">
        <v>38</v>
      </c>
      <c r="L210" s="4"/>
      <c r="M210" s="4"/>
      <c r="N210" s="4"/>
      <c r="O210" s="2"/>
    </row>
    <row r="211" spans="1:15" ht="12.75">
      <c r="A211" s="14" t="s">
        <v>219</v>
      </c>
      <c r="B211" s="1" t="s">
        <v>234</v>
      </c>
      <c r="C211" s="2">
        <v>49000</v>
      </c>
      <c r="D211" s="2">
        <v>680</v>
      </c>
      <c r="E211" s="2">
        <f t="shared" si="25"/>
        <v>33320000</v>
      </c>
      <c r="F211" s="3">
        <f t="shared" si="24"/>
        <v>1347500</v>
      </c>
      <c r="H211" s="3">
        <v>27.5</v>
      </c>
      <c r="I211" s="3">
        <v>1909</v>
      </c>
      <c r="K211" s="3" t="s">
        <v>16</v>
      </c>
      <c r="L211" s="4">
        <v>705</v>
      </c>
      <c r="M211" s="4">
        <v>560</v>
      </c>
      <c r="N211" s="4">
        <f t="shared" si="26"/>
        <v>632.5</v>
      </c>
      <c r="O211" s="2">
        <f>N211*C211</f>
        <v>30992500</v>
      </c>
    </row>
    <row r="212" spans="1:15" ht="12.75">
      <c r="A212" s="14" t="s">
        <v>219</v>
      </c>
      <c r="B212" s="1" t="s">
        <v>235</v>
      </c>
      <c r="C212" s="2">
        <v>36000</v>
      </c>
      <c r="D212" s="2">
        <v>20.5</v>
      </c>
      <c r="E212" s="2">
        <f t="shared" si="25"/>
        <v>738000</v>
      </c>
      <c r="F212" s="3">
        <f t="shared" si="24"/>
        <v>36000</v>
      </c>
      <c r="G212" s="5" t="s">
        <v>37</v>
      </c>
      <c r="H212" s="3" t="s">
        <v>37</v>
      </c>
      <c r="I212" s="3" t="s">
        <v>37</v>
      </c>
      <c r="K212" s="3" t="s">
        <v>38</v>
      </c>
      <c r="L212" s="4"/>
      <c r="M212" s="4"/>
      <c r="N212" s="4"/>
      <c r="O212" s="2"/>
    </row>
    <row r="213" spans="1:15" ht="12.75">
      <c r="A213" s="14" t="s">
        <v>219</v>
      </c>
      <c r="B213" s="1" t="s">
        <v>236</v>
      </c>
      <c r="C213" s="2">
        <v>4000</v>
      </c>
      <c r="D213" s="2">
        <v>1460</v>
      </c>
      <c r="E213" s="2">
        <f t="shared" si="25"/>
        <v>5840000</v>
      </c>
      <c r="F213" s="3">
        <f t="shared" si="24"/>
        <v>300000</v>
      </c>
      <c r="H213" s="3">
        <v>75</v>
      </c>
      <c r="I213" s="3">
        <v>1909</v>
      </c>
      <c r="K213" s="3" t="s">
        <v>16</v>
      </c>
      <c r="L213" s="4">
        <v>1525</v>
      </c>
      <c r="M213" s="4">
        <v>1445</v>
      </c>
      <c r="N213" s="4">
        <f t="shared" si="26"/>
        <v>1485</v>
      </c>
      <c r="O213" s="2">
        <f>N213*C213</f>
        <v>5940000</v>
      </c>
    </row>
    <row r="214" spans="1:15" ht="12.75">
      <c r="A214" s="14" t="s">
        <v>219</v>
      </c>
      <c r="B214" s="1" t="s">
        <v>237</v>
      </c>
      <c r="C214" s="2">
        <v>120000</v>
      </c>
      <c r="D214" s="2">
        <v>309</v>
      </c>
      <c r="E214" s="2">
        <f t="shared" si="25"/>
        <v>37080000</v>
      </c>
      <c r="F214" s="3">
        <f t="shared" si="24"/>
        <v>1575000</v>
      </c>
      <c r="H214" s="3">
        <v>13.125</v>
      </c>
      <c r="I214" s="3">
        <v>1909</v>
      </c>
      <c r="K214" s="3" t="s">
        <v>16</v>
      </c>
      <c r="L214" s="4">
        <v>315</v>
      </c>
      <c r="M214" s="4">
        <v>294</v>
      </c>
      <c r="N214" s="4">
        <f t="shared" si="26"/>
        <v>304.5</v>
      </c>
      <c r="O214" s="2">
        <f>N214*C214</f>
        <v>36540000</v>
      </c>
    </row>
    <row r="215" spans="1:15" ht="12.75">
      <c r="A215" s="14" t="s">
        <v>219</v>
      </c>
      <c r="B215" s="4" t="s">
        <v>238</v>
      </c>
      <c r="C215" s="2">
        <v>1000</v>
      </c>
      <c r="D215" s="2">
        <v>500</v>
      </c>
      <c r="E215" s="2">
        <f t="shared" si="25"/>
        <v>500000</v>
      </c>
      <c r="F215" s="3">
        <f t="shared" si="24"/>
        <v>101270</v>
      </c>
      <c r="G215" s="5">
        <v>101.27</v>
      </c>
      <c r="H215" s="5">
        <v>101.27</v>
      </c>
      <c r="I215" s="3">
        <v>1909</v>
      </c>
      <c r="K215" s="3" t="s">
        <v>38</v>
      </c>
      <c r="L215" s="4"/>
      <c r="M215" s="4"/>
      <c r="N215" s="4"/>
      <c r="O215" s="2"/>
    </row>
    <row r="216" spans="1:15" ht="12.75">
      <c r="A216" s="14" t="s">
        <v>219</v>
      </c>
      <c r="B216" s="1" t="s">
        <v>239</v>
      </c>
      <c r="C216" s="2">
        <v>15850</v>
      </c>
      <c r="D216" s="2">
        <v>607</v>
      </c>
      <c r="E216" s="2">
        <f t="shared" si="25"/>
        <v>9620950</v>
      </c>
      <c r="F216" s="3">
        <f t="shared" si="24"/>
        <v>491350</v>
      </c>
      <c r="H216" s="3">
        <v>31</v>
      </c>
      <c r="I216" s="3" t="s">
        <v>24</v>
      </c>
      <c r="K216" s="3" t="s">
        <v>16</v>
      </c>
      <c r="L216" s="4">
        <v>660</v>
      </c>
      <c r="M216" s="4">
        <v>575</v>
      </c>
      <c r="N216" s="4">
        <f t="shared" si="26"/>
        <v>617.5</v>
      </c>
      <c r="O216" s="2">
        <f>N216*C216</f>
        <v>9787375</v>
      </c>
    </row>
    <row r="217" spans="1:15" ht="12.75">
      <c r="A217" s="14" t="s">
        <v>219</v>
      </c>
      <c r="B217" s="1" t="s">
        <v>240</v>
      </c>
      <c r="C217" s="2">
        <v>20000</v>
      </c>
      <c r="D217" s="2">
        <v>647</v>
      </c>
      <c r="E217" s="2">
        <f t="shared" si="25"/>
        <v>12940000</v>
      </c>
      <c r="F217" s="3">
        <f t="shared" si="24"/>
        <v>600000</v>
      </c>
      <c r="G217" s="5">
        <v>20</v>
      </c>
      <c r="H217" s="3">
        <v>30</v>
      </c>
      <c r="I217" s="3">
        <v>1909</v>
      </c>
      <c r="K217" s="3" t="s">
        <v>16</v>
      </c>
      <c r="L217" s="1">
        <v>664</v>
      </c>
      <c r="M217" s="4">
        <v>600</v>
      </c>
      <c r="N217" s="4">
        <f t="shared" si="26"/>
        <v>632</v>
      </c>
      <c r="O217" s="2">
        <f>N217*C217</f>
        <v>12640000</v>
      </c>
    </row>
    <row r="218" spans="1:15" ht="12.75">
      <c r="A218" s="14" t="s">
        <v>219</v>
      </c>
      <c r="B218" s="1" t="s">
        <v>241</v>
      </c>
      <c r="C218" s="2">
        <v>3400</v>
      </c>
      <c r="D218" s="2">
        <v>580</v>
      </c>
      <c r="E218" s="2">
        <f t="shared" si="25"/>
        <v>1972000</v>
      </c>
      <c r="F218" s="3">
        <f t="shared" si="24"/>
        <v>85000</v>
      </c>
      <c r="G218" s="5">
        <v>25</v>
      </c>
      <c r="H218" s="3">
        <v>25</v>
      </c>
      <c r="I218" s="3">
        <v>1906</v>
      </c>
      <c r="K218" s="3" t="s">
        <v>38</v>
      </c>
      <c r="L218" s="1"/>
      <c r="M218" s="4"/>
      <c r="N218" s="4"/>
      <c r="O218" s="2"/>
    </row>
    <row r="219" spans="1:15" ht="12.75">
      <c r="A219" s="14" t="s">
        <v>219</v>
      </c>
      <c r="B219" s="4" t="s">
        <v>242</v>
      </c>
      <c r="C219" s="2">
        <v>12000</v>
      </c>
      <c r="D219" s="2">
        <v>50</v>
      </c>
      <c r="E219" s="2">
        <f t="shared" si="25"/>
        <v>600000</v>
      </c>
      <c r="F219" s="3">
        <f t="shared" si="24"/>
        <v>136800</v>
      </c>
      <c r="G219" s="5">
        <v>5</v>
      </c>
      <c r="H219" s="3">
        <v>11.4</v>
      </c>
      <c r="I219" s="3">
        <v>1901</v>
      </c>
      <c r="K219" s="3" t="s">
        <v>38</v>
      </c>
      <c r="L219" s="1"/>
      <c r="M219" s="4"/>
      <c r="N219" s="4"/>
      <c r="O219" s="2"/>
    </row>
    <row r="220" spans="1:15" ht="12.75">
      <c r="A220" s="14" t="s">
        <v>219</v>
      </c>
      <c r="B220" s="1" t="s">
        <v>243</v>
      </c>
      <c r="C220" s="2">
        <v>20000</v>
      </c>
      <c r="D220" s="2">
        <v>830</v>
      </c>
      <c r="E220" s="2">
        <f t="shared" si="25"/>
        <v>16600000</v>
      </c>
      <c r="F220" s="3">
        <f t="shared" si="24"/>
        <v>900000</v>
      </c>
      <c r="H220" s="3">
        <v>45</v>
      </c>
      <c r="I220" s="3" t="s">
        <v>32</v>
      </c>
      <c r="J220" s="3" t="s">
        <v>590</v>
      </c>
      <c r="K220" s="3" t="s">
        <v>16</v>
      </c>
      <c r="L220" s="4">
        <v>890</v>
      </c>
      <c r="M220" s="4">
        <v>815</v>
      </c>
      <c r="N220" s="4">
        <f t="shared" si="26"/>
        <v>852.5</v>
      </c>
      <c r="O220" s="2">
        <f>N220*C220</f>
        <v>17050000</v>
      </c>
    </row>
    <row r="221" spans="1:15" ht="12.75">
      <c r="A221" s="14" t="s">
        <v>219</v>
      </c>
      <c r="B221" s="1" t="s">
        <v>244</v>
      </c>
      <c r="C221" s="2">
        <v>50000</v>
      </c>
      <c r="D221" s="2">
        <v>763</v>
      </c>
      <c r="E221" s="2">
        <f t="shared" si="25"/>
        <v>38150000</v>
      </c>
      <c r="F221" s="3">
        <f t="shared" si="24"/>
        <v>2250000</v>
      </c>
      <c r="H221" s="3">
        <v>45</v>
      </c>
      <c r="I221" s="3" t="s">
        <v>32</v>
      </c>
      <c r="K221" s="3" t="s">
        <v>16</v>
      </c>
      <c r="L221" s="4"/>
      <c r="M221" s="4"/>
      <c r="N221" s="4"/>
      <c r="O221" s="2"/>
    </row>
    <row r="222" spans="1:15" ht="12.75">
      <c r="A222" s="13" t="s">
        <v>245</v>
      </c>
      <c r="C222" s="7" t="s">
        <v>3</v>
      </c>
      <c r="D222" s="8" t="s">
        <v>6</v>
      </c>
      <c r="E222" s="8" t="s">
        <v>5</v>
      </c>
      <c r="F222" s="3">
        <f t="shared" si="24"/>
        <v>0</v>
      </c>
      <c r="G222" s="8" t="s">
        <v>7</v>
      </c>
      <c r="H222" s="8" t="s">
        <v>8</v>
      </c>
      <c r="I222" s="8" t="s">
        <v>9</v>
      </c>
      <c r="J222" s="8" t="s">
        <v>10</v>
      </c>
      <c r="K222" s="8" t="s">
        <v>11</v>
      </c>
      <c r="L222" s="8" t="s">
        <v>0</v>
      </c>
      <c r="M222" s="8" t="s">
        <v>1</v>
      </c>
      <c r="N222" s="8" t="s">
        <v>2</v>
      </c>
      <c r="O222" s="8" t="s">
        <v>4</v>
      </c>
    </row>
    <row r="223" spans="1:15" ht="12.75">
      <c r="A223" s="14" t="s">
        <v>245</v>
      </c>
      <c r="B223" s="4" t="s">
        <v>246</v>
      </c>
      <c r="C223" s="2">
        <v>50000</v>
      </c>
      <c r="D223" s="2">
        <v>785</v>
      </c>
      <c r="E223" s="2">
        <f aca="true" t="shared" si="27" ref="E223:E259">PRODUCT(D223,C223)</f>
        <v>39250000</v>
      </c>
      <c r="F223" s="3">
        <f t="shared" si="24"/>
        <v>1744500</v>
      </c>
      <c r="G223" s="5">
        <v>20</v>
      </c>
      <c r="H223" s="3">
        <v>34.89</v>
      </c>
      <c r="I223" s="3" t="s">
        <v>32</v>
      </c>
      <c r="K223" s="3" t="s">
        <v>14</v>
      </c>
      <c r="L223" s="4">
        <v>810</v>
      </c>
      <c r="M223" s="4">
        <v>745</v>
      </c>
      <c r="N223" s="4">
        <f aca="true" t="shared" si="28" ref="N223:N259">(L223+M223)/2</f>
        <v>777.5</v>
      </c>
      <c r="O223" s="2">
        <f aca="true" t="shared" si="29" ref="O223:O230">N223*C223</f>
        <v>38875000</v>
      </c>
    </row>
    <row r="224" spans="1:15" ht="12.75">
      <c r="A224" s="14" t="s">
        <v>245</v>
      </c>
      <c r="B224" s="4" t="s">
        <v>247</v>
      </c>
      <c r="C224" s="2">
        <v>53072</v>
      </c>
      <c r="D224" s="2">
        <v>180</v>
      </c>
      <c r="E224" s="2">
        <f t="shared" si="27"/>
        <v>9552960</v>
      </c>
      <c r="F224" s="3">
        <f t="shared" si="24"/>
        <v>53072</v>
      </c>
      <c r="G224" s="5" t="s">
        <v>37</v>
      </c>
      <c r="H224" s="3" t="s">
        <v>37</v>
      </c>
      <c r="I224" s="3" t="s">
        <v>37</v>
      </c>
      <c r="K224" s="3" t="s">
        <v>16</v>
      </c>
      <c r="L224" s="4">
        <v>198</v>
      </c>
      <c r="M224" s="4">
        <v>92.5</v>
      </c>
      <c r="N224" s="4">
        <f t="shared" si="28"/>
        <v>145.25</v>
      </c>
      <c r="O224" s="2">
        <f t="shared" si="29"/>
        <v>7708708</v>
      </c>
    </row>
    <row r="225" spans="1:15" ht="12.75">
      <c r="A225" s="14" t="s">
        <v>245</v>
      </c>
      <c r="B225" s="4" t="s">
        <v>248</v>
      </c>
      <c r="C225" s="2">
        <v>120000</v>
      </c>
      <c r="D225" s="2">
        <v>149</v>
      </c>
      <c r="E225" s="2">
        <f t="shared" si="27"/>
        <v>17880000</v>
      </c>
      <c r="F225" s="3">
        <f t="shared" si="24"/>
        <v>720000</v>
      </c>
      <c r="G225" s="5">
        <v>6</v>
      </c>
      <c r="H225" s="3">
        <v>6</v>
      </c>
      <c r="I225" s="3" t="s">
        <v>24</v>
      </c>
      <c r="K225" s="3" t="s">
        <v>16</v>
      </c>
      <c r="L225" s="4">
        <v>180</v>
      </c>
      <c r="M225" s="4">
        <v>143</v>
      </c>
      <c r="N225" s="4">
        <f t="shared" si="28"/>
        <v>161.5</v>
      </c>
      <c r="O225" s="2">
        <f t="shared" si="29"/>
        <v>19380000</v>
      </c>
    </row>
    <row r="226" spans="1:15" ht="12.75">
      <c r="A226" s="14" t="s">
        <v>245</v>
      </c>
      <c r="B226" s="4" t="s">
        <v>249</v>
      </c>
      <c r="C226" s="2">
        <v>36000</v>
      </c>
      <c r="D226" s="2">
        <v>1275</v>
      </c>
      <c r="E226" s="2">
        <f t="shared" si="27"/>
        <v>45900000</v>
      </c>
      <c r="F226" s="3">
        <f t="shared" si="24"/>
        <v>1080000</v>
      </c>
      <c r="H226" s="3">
        <v>30</v>
      </c>
      <c r="I226" s="3" t="s">
        <v>32</v>
      </c>
      <c r="K226" s="3" t="s">
        <v>16</v>
      </c>
      <c r="L226" s="4">
        <v>1325</v>
      </c>
      <c r="M226" s="4">
        <v>875</v>
      </c>
      <c r="N226" s="4">
        <f t="shared" si="28"/>
        <v>1100</v>
      </c>
      <c r="O226" s="2">
        <f t="shared" si="29"/>
        <v>39600000</v>
      </c>
    </row>
    <row r="227" spans="1:15" ht="12.75">
      <c r="A227" s="14" t="s">
        <v>245</v>
      </c>
      <c r="B227" s="4" t="s">
        <v>250</v>
      </c>
      <c r="C227" s="2">
        <v>200000</v>
      </c>
      <c r="D227" s="2">
        <v>390</v>
      </c>
      <c r="E227" s="2">
        <f t="shared" si="27"/>
        <v>78000000</v>
      </c>
      <c r="F227" s="3">
        <f t="shared" si="24"/>
        <v>2000000</v>
      </c>
      <c r="G227" s="5">
        <v>10</v>
      </c>
      <c r="H227" s="3">
        <v>10</v>
      </c>
      <c r="I227" s="3">
        <v>1909</v>
      </c>
      <c r="K227" s="3" t="s">
        <v>14</v>
      </c>
      <c r="L227" s="4">
        <v>437</v>
      </c>
      <c r="M227" s="4">
        <v>382</v>
      </c>
      <c r="N227" s="4">
        <f t="shared" si="28"/>
        <v>409.5</v>
      </c>
      <c r="O227" s="2">
        <f t="shared" si="29"/>
        <v>81900000</v>
      </c>
    </row>
    <row r="228" spans="1:15" ht="12.75">
      <c r="A228" s="14" t="s">
        <v>245</v>
      </c>
      <c r="B228" s="4" t="s">
        <v>251</v>
      </c>
      <c r="C228" s="2">
        <v>24000</v>
      </c>
      <c r="D228" s="2">
        <v>395</v>
      </c>
      <c r="E228" s="2">
        <f t="shared" si="27"/>
        <v>9480000</v>
      </c>
      <c r="F228" s="3">
        <f t="shared" si="24"/>
        <v>24000</v>
      </c>
      <c r="G228" s="5" t="s">
        <v>37</v>
      </c>
      <c r="H228" s="3" t="s">
        <v>37</v>
      </c>
      <c r="I228" s="3" t="s">
        <v>37</v>
      </c>
      <c r="K228" s="3" t="s">
        <v>16</v>
      </c>
      <c r="L228" s="4">
        <v>486</v>
      </c>
      <c r="M228" s="4">
        <v>380</v>
      </c>
      <c r="N228" s="4">
        <f t="shared" si="28"/>
        <v>433</v>
      </c>
      <c r="O228" s="2">
        <f t="shared" si="29"/>
        <v>10392000</v>
      </c>
    </row>
    <row r="229" spans="1:15" ht="12.75">
      <c r="A229" s="14" t="s">
        <v>245</v>
      </c>
      <c r="B229" s="1" t="s">
        <v>252</v>
      </c>
      <c r="C229" s="2">
        <v>24000</v>
      </c>
      <c r="D229" s="2">
        <v>187</v>
      </c>
      <c r="E229" s="2">
        <f t="shared" si="27"/>
        <v>4488000</v>
      </c>
      <c r="F229" s="3">
        <f t="shared" si="24"/>
        <v>360000</v>
      </c>
      <c r="G229" s="5">
        <v>15</v>
      </c>
      <c r="H229" s="3">
        <v>15</v>
      </c>
      <c r="I229" s="3" t="s">
        <v>253</v>
      </c>
      <c r="K229" s="3" t="s">
        <v>16</v>
      </c>
      <c r="L229" s="4">
        <v>161</v>
      </c>
      <c r="M229" s="4">
        <v>230</v>
      </c>
      <c r="N229" s="4">
        <f t="shared" si="28"/>
        <v>195.5</v>
      </c>
      <c r="O229" s="2">
        <f t="shared" si="29"/>
        <v>4692000</v>
      </c>
    </row>
    <row r="230" spans="1:15" ht="12.75">
      <c r="A230" s="14" t="s">
        <v>245</v>
      </c>
      <c r="B230" s="1" t="s">
        <v>254</v>
      </c>
      <c r="C230" s="2">
        <v>20000</v>
      </c>
      <c r="D230" s="2">
        <v>1055</v>
      </c>
      <c r="E230" s="2">
        <f t="shared" si="27"/>
        <v>21100000</v>
      </c>
      <c r="F230" s="3">
        <f t="shared" si="24"/>
        <v>2600000</v>
      </c>
      <c r="G230" s="5">
        <v>100</v>
      </c>
      <c r="H230" s="3">
        <v>130</v>
      </c>
      <c r="I230" s="3">
        <v>1909</v>
      </c>
      <c r="K230" s="3" t="s">
        <v>16</v>
      </c>
      <c r="L230" s="4">
        <v>1410</v>
      </c>
      <c r="M230" s="4">
        <v>1005</v>
      </c>
      <c r="N230" s="4">
        <f t="shared" si="28"/>
        <v>1207.5</v>
      </c>
      <c r="O230" s="2">
        <f t="shared" si="29"/>
        <v>24150000</v>
      </c>
    </row>
    <row r="231" spans="1:15" ht="12.75">
      <c r="A231" s="14" t="s">
        <v>245</v>
      </c>
      <c r="B231" s="1" t="s">
        <v>255</v>
      </c>
      <c r="C231" s="2">
        <v>14000</v>
      </c>
      <c r="D231" s="2">
        <v>580</v>
      </c>
      <c r="E231" s="2">
        <f t="shared" si="27"/>
        <v>8120000</v>
      </c>
      <c r="F231" s="3">
        <f t="shared" si="24"/>
        <v>1402940</v>
      </c>
      <c r="G231" s="5">
        <v>100.21</v>
      </c>
      <c r="H231" s="3">
        <v>100.21</v>
      </c>
      <c r="I231" s="3">
        <v>1909</v>
      </c>
      <c r="J231" s="3" t="s">
        <v>588</v>
      </c>
      <c r="K231" s="3" t="s">
        <v>16</v>
      </c>
      <c r="L231" s="4"/>
      <c r="M231" s="4"/>
      <c r="N231" s="4"/>
      <c r="O231" s="2"/>
    </row>
    <row r="232" spans="1:15" ht="12.75">
      <c r="A232" s="14" t="s">
        <v>245</v>
      </c>
      <c r="B232" s="1" t="s">
        <v>256</v>
      </c>
      <c r="C232" s="2">
        <v>12000</v>
      </c>
      <c r="D232" s="2">
        <v>676</v>
      </c>
      <c r="E232" s="2">
        <f t="shared" si="27"/>
        <v>8112000</v>
      </c>
      <c r="F232" s="3">
        <f t="shared" si="24"/>
        <v>376440</v>
      </c>
      <c r="G232" s="5">
        <v>31.37</v>
      </c>
      <c r="H232" s="3">
        <v>31.37</v>
      </c>
      <c r="I232" s="3">
        <v>1909</v>
      </c>
      <c r="J232" s="3" t="s">
        <v>586</v>
      </c>
      <c r="K232" s="3" t="s">
        <v>38</v>
      </c>
      <c r="L232" s="4"/>
      <c r="M232" s="4"/>
      <c r="N232" s="4"/>
      <c r="O232" s="2"/>
    </row>
    <row r="233" spans="1:15" ht="12.75">
      <c r="A233" s="14" t="s">
        <v>245</v>
      </c>
      <c r="B233" s="1" t="s">
        <v>257</v>
      </c>
      <c r="C233" s="2">
        <v>5000</v>
      </c>
      <c r="D233" s="2" t="s">
        <v>37</v>
      </c>
      <c r="E233" s="2">
        <f t="shared" si="27"/>
        <v>5000</v>
      </c>
      <c r="F233" s="3">
        <f t="shared" si="24"/>
        <v>50000</v>
      </c>
      <c r="G233" s="5">
        <v>10</v>
      </c>
      <c r="H233" s="3">
        <v>10</v>
      </c>
      <c r="I233" s="3">
        <v>1909</v>
      </c>
      <c r="K233" s="3" t="s">
        <v>38</v>
      </c>
      <c r="L233" s="4"/>
      <c r="M233" s="4"/>
      <c r="N233" s="4"/>
      <c r="O233" s="2"/>
    </row>
    <row r="234" spans="1:15" ht="12.75">
      <c r="A234" s="14" t="s">
        <v>245</v>
      </c>
      <c r="B234" s="4" t="s">
        <v>258</v>
      </c>
      <c r="C234" s="2">
        <v>64000</v>
      </c>
      <c r="D234" s="2">
        <v>407</v>
      </c>
      <c r="E234" s="2">
        <f t="shared" si="27"/>
        <v>26048000</v>
      </c>
      <c r="F234" s="3">
        <f t="shared" si="24"/>
        <v>1280000</v>
      </c>
      <c r="H234" s="3">
        <v>20</v>
      </c>
      <c r="I234" s="3">
        <v>1907</v>
      </c>
      <c r="K234" s="3" t="s">
        <v>16</v>
      </c>
      <c r="L234" s="4">
        <v>428</v>
      </c>
      <c r="M234" s="4">
        <v>381</v>
      </c>
      <c r="N234" s="4">
        <f t="shared" si="28"/>
        <v>404.5</v>
      </c>
      <c r="O234" s="2">
        <f>N234*C234</f>
        <v>25888000</v>
      </c>
    </row>
    <row r="235" spans="1:15" ht="12.75">
      <c r="A235" s="14" t="s">
        <v>245</v>
      </c>
      <c r="B235" s="4" t="s">
        <v>259</v>
      </c>
      <c r="C235" s="2">
        <v>18000</v>
      </c>
      <c r="D235" s="2">
        <v>305</v>
      </c>
      <c r="E235" s="2">
        <f t="shared" si="27"/>
        <v>5490000</v>
      </c>
      <c r="F235" s="3">
        <f t="shared" si="24"/>
        <v>540</v>
      </c>
      <c r="H235" s="12">
        <v>0.03</v>
      </c>
      <c r="K235" s="3" t="s">
        <v>16</v>
      </c>
      <c r="L235" s="4"/>
      <c r="M235" s="4"/>
      <c r="N235" s="4"/>
      <c r="O235" s="2"/>
    </row>
    <row r="236" spans="1:15" ht="12.75">
      <c r="A236" s="14" t="s">
        <v>245</v>
      </c>
      <c r="B236" s="4" t="s">
        <v>260</v>
      </c>
      <c r="C236" s="2">
        <v>28000</v>
      </c>
      <c r="D236" s="2">
        <v>510</v>
      </c>
      <c r="E236" s="2">
        <f t="shared" si="27"/>
        <v>14280000</v>
      </c>
      <c r="F236" s="3">
        <f t="shared" si="24"/>
        <v>28000</v>
      </c>
      <c r="K236" s="3" t="s">
        <v>16</v>
      </c>
      <c r="L236" s="4">
        <v>514</v>
      </c>
      <c r="M236" s="4">
        <v>500</v>
      </c>
      <c r="N236" s="4">
        <f t="shared" si="28"/>
        <v>507</v>
      </c>
      <c r="O236" s="2">
        <f>N236*C236</f>
        <v>14196000</v>
      </c>
    </row>
    <row r="237" spans="1:15" ht="12.75">
      <c r="A237" s="14" t="s">
        <v>245</v>
      </c>
      <c r="B237" s="4" t="s">
        <v>261</v>
      </c>
      <c r="C237" s="2">
        <v>80000</v>
      </c>
      <c r="D237" s="2">
        <v>133.5</v>
      </c>
      <c r="E237" s="2">
        <f t="shared" si="27"/>
        <v>10680000</v>
      </c>
      <c r="F237" s="3">
        <f t="shared" si="24"/>
        <v>480000</v>
      </c>
      <c r="G237" s="5">
        <v>6</v>
      </c>
      <c r="H237" s="3">
        <v>6</v>
      </c>
      <c r="I237" s="3" t="s">
        <v>24</v>
      </c>
      <c r="K237" s="3" t="s">
        <v>16</v>
      </c>
      <c r="L237" s="4">
        <v>153</v>
      </c>
      <c r="M237" s="4">
        <v>127</v>
      </c>
      <c r="N237" s="4">
        <f t="shared" si="28"/>
        <v>140</v>
      </c>
      <c r="O237" s="2">
        <f>N237*C237</f>
        <v>11200000</v>
      </c>
    </row>
    <row r="238" spans="1:15" ht="12.75">
      <c r="A238" s="14" t="s">
        <v>245</v>
      </c>
      <c r="B238" s="17" t="s">
        <v>262</v>
      </c>
      <c r="C238" s="2">
        <v>50000</v>
      </c>
      <c r="D238" s="2">
        <v>710</v>
      </c>
      <c r="E238" s="2">
        <f t="shared" si="27"/>
        <v>35500000</v>
      </c>
      <c r="F238" s="3">
        <f t="shared" si="24"/>
        <v>1250000</v>
      </c>
      <c r="G238" s="5">
        <v>13</v>
      </c>
      <c r="H238" s="3">
        <v>25</v>
      </c>
      <c r="I238" s="3">
        <v>1908</v>
      </c>
      <c r="K238" s="3" t="s">
        <v>14</v>
      </c>
      <c r="L238" s="4">
        <v>717</v>
      </c>
      <c r="M238" s="4">
        <v>610</v>
      </c>
      <c r="N238" s="4">
        <f t="shared" si="28"/>
        <v>663.5</v>
      </c>
      <c r="O238" s="2">
        <f>N238*C238</f>
        <v>33175000</v>
      </c>
    </row>
    <row r="239" spans="1:15" ht="12.75">
      <c r="A239" s="14" t="s">
        <v>245</v>
      </c>
      <c r="B239" s="17" t="s">
        <v>263</v>
      </c>
      <c r="C239" s="2">
        <v>6000</v>
      </c>
      <c r="D239" s="2">
        <v>920</v>
      </c>
      <c r="E239" s="2">
        <f t="shared" si="27"/>
        <v>5520000</v>
      </c>
      <c r="F239" s="3">
        <f t="shared" si="24"/>
        <v>6000</v>
      </c>
      <c r="H239" s="3" t="s">
        <v>37</v>
      </c>
      <c r="J239" s="3" t="s">
        <v>588</v>
      </c>
      <c r="K239" s="3" t="s">
        <v>16</v>
      </c>
      <c r="L239" s="4"/>
      <c r="M239" s="4"/>
      <c r="N239" s="4"/>
      <c r="O239" s="2"/>
    </row>
    <row r="240" spans="1:15" ht="12.75">
      <c r="A240" s="14" t="s">
        <v>245</v>
      </c>
      <c r="B240" s="17" t="s">
        <v>264</v>
      </c>
      <c r="C240" s="2">
        <v>28000</v>
      </c>
      <c r="D240" s="2">
        <v>637</v>
      </c>
      <c r="E240" s="2">
        <f t="shared" si="27"/>
        <v>17836000</v>
      </c>
      <c r="F240" s="3">
        <f t="shared" si="24"/>
        <v>560000</v>
      </c>
      <c r="G240" s="5">
        <v>20</v>
      </c>
      <c r="H240" s="3">
        <v>20</v>
      </c>
      <c r="I240" s="3" t="s">
        <v>24</v>
      </c>
      <c r="K240" s="3" t="s">
        <v>38</v>
      </c>
      <c r="L240" s="4"/>
      <c r="M240" s="4"/>
      <c r="N240" s="4"/>
      <c r="O240" s="2"/>
    </row>
    <row r="241" spans="1:15" ht="12.75">
      <c r="A241" s="14" t="s">
        <v>245</v>
      </c>
      <c r="B241" s="17" t="s">
        <v>265</v>
      </c>
      <c r="C241" s="2">
        <v>30000</v>
      </c>
      <c r="D241" s="2">
        <v>100</v>
      </c>
      <c r="E241" s="2">
        <f t="shared" si="27"/>
        <v>3000000</v>
      </c>
      <c r="F241" s="3">
        <f t="shared" si="24"/>
        <v>150000</v>
      </c>
      <c r="G241" s="5">
        <v>5</v>
      </c>
      <c r="H241" s="3">
        <v>5</v>
      </c>
      <c r="I241" s="3" t="s">
        <v>24</v>
      </c>
      <c r="K241" s="3" t="s">
        <v>38</v>
      </c>
      <c r="L241" s="4"/>
      <c r="M241" s="4"/>
      <c r="N241" s="4"/>
      <c r="O241" s="2"/>
    </row>
    <row r="242" spans="1:15" ht="12.75">
      <c r="A242" s="14" t="s">
        <v>245</v>
      </c>
      <c r="B242" s="17" t="s">
        <v>266</v>
      </c>
      <c r="C242" s="2">
        <v>8000</v>
      </c>
      <c r="D242" s="2">
        <v>575</v>
      </c>
      <c r="E242" s="2">
        <f t="shared" si="27"/>
        <v>4600000</v>
      </c>
      <c r="F242" s="3">
        <f t="shared" si="24"/>
        <v>200000</v>
      </c>
      <c r="G242" s="5">
        <v>25</v>
      </c>
      <c r="H242" s="3">
        <v>25</v>
      </c>
      <c r="I242" s="3" t="s">
        <v>32</v>
      </c>
      <c r="K242" s="3" t="s">
        <v>38</v>
      </c>
      <c r="L242" s="4"/>
      <c r="M242" s="4"/>
      <c r="N242" s="4"/>
      <c r="O242" s="2"/>
    </row>
    <row r="243" spans="1:15" ht="12.75">
      <c r="A243" s="14" t="s">
        <v>245</v>
      </c>
      <c r="B243" s="4" t="s">
        <v>267</v>
      </c>
      <c r="C243" s="2">
        <v>12000</v>
      </c>
      <c r="D243" s="2">
        <v>1348</v>
      </c>
      <c r="E243" s="2">
        <f t="shared" si="27"/>
        <v>16176000</v>
      </c>
      <c r="F243" s="3">
        <f t="shared" si="24"/>
        <v>540000</v>
      </c>
      <c r="H243" s="3">
        <v>45</v>
      </c>
      <c r="I243" s="3">
        <v>1909</v>
      </c>
      <c r="K243" s="3" t="s">
        <v>16</v>
      </c>
      <c r="L243" s="4">
        <v>1525</v>
      </c>
      <c r="M243" s="4">
        <v>1326</v>
      </c>
      <c r="N243" s="4">
        <f t="shared" si="28"/>
        <v>1425.5</v>
      </c>
      <c r="O243" s="2">
        <f>N243*C243</f>
        <v>17106000</v>
      </c>
    </row>
    <row r="244" spans="1:15" ht="12.75">
      <c r="A244" s="14" t="s">
        <v>245</v>
      </c>
      <c r="B244" s="4" t="s">
        <v>268</v>
      </c>
      <c r="C244" s="2">
        <v>18000</v>
      </c>
      <c r="D244" s="2">
        <v>346</v>
      </c>
      <c r="E244" s="2">
        <f t="shared" si="27"/>
        <v>6228000</v>
      </c>
      <c r="F244" s="3">
        <f t="shared" si="24"/>
        <v>216000</v>
      </c>
      <c r="G244" s="5">
        <v>12</v>
      </c>
      <c r="H244" s="3">
        <v>12</v>
      </c>
      <c r="I244" s="3">
        <v>1900</v>
      </c>
      <c r="K244" s="3" t="s">
        <v>38</v>
      </c>
      <c r="L244" s="4"/>
      <c r="M244" s="4"/>
      <c r="N244" s="4"/>
      <c r="O244" s="2"/>
    </row>
    <row r="245" spans="1:15" ht="12.75">
      <c r="A245" s="14" t="s">
        <v>245</v>
      </c>
      <c r="B245" s="4" t="s">
        <v>269</v>
      </c>
      <c r="C245" s="2">
        <v>20000</v>
      </c>
      <c r="D245" s="2">
        <v>245</v>
      </c>
      <c r="E245" s="2">
        <f t="shared" si="27"/>
        <v>4900000</v>
      </c>
      <c r="F245" s="3">
        <f t="shared" si="24"/>
        <v>200000</v>
      </c>
      <c r="G245" s="5">
        <v>10</v>
      </c>
      <c r="H245" s="3">
        <v>10</v>
      </c>
      <c r="I245" s="3" t="s">
        <v>24</v>
      </c>
      <c r="K245" s="3" t="s">
        <v>38</v>
      </c>
      <c r="L245" s="4"/>
      <c r="M245" s="4"/>
      <c r="N245" s="4"/>
      <c r="O245" s="2"/>
    </row>
    <row r="246" spans="1:15" ht="12.75">
      <c r="A246" s="14" t="s">
        <v>245</v>
      </c>
      <c r="B246" s="4" t="s">
        <v>270</v>
      </c>
      <c r="C246" s="2">
        <v>20000</v>
      </c>
      <c r="D246" s="2">
        <v>1275</v>
      </c>
      <c r="E246" s="2">
        <f t="shared" si="27"/>
        <v>25500000</v>
      </c>
      <c r="F246" s="3">
        <f t="shared" si="24"/>
        <v>850000</v>
      </c>
      <c r="G246" s="5">
        <v>42.5</v>
      </c>
      <c r="H246" s="3">
        <v>42.5</v>
      </c>
      <c r="I246" s="3">
        <v>1909</v>
      </c>
      <c r="K246" s="3" t="s">
        <v>16</v>
      </c>
      <c r="L246" s="4">
        <v>1215</v>
      </c>
      <c r="M246" s="4">
        <v>1410</v>
      </c>
      <c r="N246" s="4">
        <f t="shared" si="28"/>
        <v>1312.5</v>
      </c>
      <c r="O246" s="2">
        <f>N246*C246</f>
        <v>26250000</v>
      </c>
    </row>
    <row r="247" spans="1:15" ht="12.75">
      <c r="A247" s="14" t="s">
        <v>245</v>
      </c>
      <c r="B247" s="4" t="s">
        <v>271</v>
      </c>
      <c r="C247" s="2">
        <v>100000</v>
      </c>
      <c r="D247" s="2">
        <v>525</v>
      </c>
      <c r="E247" s="2">
        <f t="shared" si="27"/>
        <v>52500000</v>
      </c>
      <c r="F247" s="3">
        <f t="shared" si="24"/>
        <v>1400000</v>
      </c>
      <c r="G247" s="5">
        <v>14</v>
      </c>
      <c r="H247" s="3">
        <v>14</v>
      </c>
      <c r="I247" s="3" t="s">
        <v>32</v>
      </c>
      <c r="K247" s="3" t="s">
        <v>14</v>
      </c>
      <c r="L247" s="4">
        <v>470</v>
      </c>
      <c r="M247" s="4">
        <v>530</v>
      </c>
      <c r="N247" s="4">
        <f t="shared" si="28"/>
        <v>500</v>
      </c>
      <c r="O247" s="2">
        <f>N247*C247</f>
        <v>50000000</v>
      </c>
    </row>
    <row r="248" spans="1:15" ht="12.75">
      <c r="A248" s="14" t="s">
        <v>245</v>
      </c>
      <c r="B248" s="4" t="s">
        <v>272</v>
      </c>
      <c r="C248" s="2">
        <v>10000</v>
      </c>
      <c r="D248" s="2">
        <v>938</v>
      </c>
      <c r="E248" s="2">
        <f t="shared" si="27"/>
        <v>9380000</v>
      </c>
      <c r="F248" s="3">
        <f t="shared" si="24"/>
        <v>133300</v>
      </c>
      <c r="H248" s="3">
        <v>13.33</v>
      </c>
      <c r="I248" s="3" t="s">
        <v>32</v>
      </c>
      <c r="J248" s="3" t="s">
        <v>585</v>
      </c>
      <c r="K248" s="3" t="s">
        <v>16</v>
      </c>
      <c r="L248" s="4"/>
      <c r="M248" s="4"/>
      <c r="N248" s="4"/>
      <c r="O248" s="2"/>
    </row>
    <row r="249" spans="1:15" ht="12.75">
      <c r="A249" s="14" t="s">
        <v>245</v>
      </c>
      <c r="B249" s="4" t="s">
        <v>273</v>
      </c>
      <c r="C249" s="2">
        <v>25000</v>
      </c>
      <c r="D249" s="2">
        <v>200</v>
      </c>
      <c r="E249" s="2">
        <f t="shared" si="27"/>
        <v>5000000</v>
      </c>
      <c r="F249" s="3">
        <f t="shared" si="24"/>
        <v>25000</v>
      </c>
      <c r="H249" s="3" t="s">
        <v>37</v>
      </c>
      <c r="K249" s="3" t="s">
        <v>16</v>
      </c>
      <c r="L249" s="4">
        <v>200</v>
      </c>
      <c r="M249" s="4">
        <v>225</v>
      </c>
      <c r="N249" s="4">
        <f t="shared" si="28"/>
        <v>212.5</v>
      </c>
      <c r="O249" s="2">
        <f>N249*C249</f>
        <v>5312500</v>
      </c>
    </row>
    <row r="250" spans="1:15" ht="12.75">
      <c r="A250" s="14" t="s">
        <v>245</v>
      </c>
      <c r="B250" s="4" t="s">
        <v>274</v>
      </c>
      <c r="C250" s="2">
        <v>4600</v>
      </c>
      <c r="D250" s="2">
        <v>444</v>
      </c>
      <c r="E250" s="2">
        <f t="shared" si="27"/>
        <v>2042400</v>
      </c>
      <c r="F250" s="3">
        <f t="shared" si="24"/>
        <v>126500</v>
      </c>
      <c r="G250" s="5">
        <v>27.5</v>
      </c>
      <c r="H250" s="3">
        <v>27.5</v>
      </c>
      <c r="I250" s="3" t="s">
        <v>24</v>
      </c>
      <c r="K250" s="3" t="s">
        <v>38</v>
      </c>
      <c r="L250" s="4"/>
      <c r="M250" s="4"/>
      <c r="N250" s="4"/>
      <c r="O250" s="2"/>
    </row>
    <row r="251" spans="1:15" ht="12.75">
      <c r="A251" s="14" t="s">
        <v>245</v>
      </c>
      <c r="B251" s="4" t="s">
        <v>275</v>
      </c>
      <c r="C251" s="2">
        <v>5600</v>
      </c>
      <c r="D251" s="2">
        <v>726</v>
      </c>
      <c r="E251" s="2">
        <f t="shared" si="27"/>
        <v>4065600</v>
      </c>
      <c r="F251" s="3">
        <f t="shared" si="24"/>
        <v>252000</v>
      </c>
      <c r="G251" s="5">
        <v>45</v>
      </c>
      <c r="H251" s="3">
        <v>45</v>
      </c>
      <c r="I251" s="3">
        <v>1909</v>
      </c>
      <c r="K251" s="3" t="s">
        <v>38</v>
      </c>
      <c r="L251" s="4"/>
      <c r="M251" s="4"/>
      <c r="N251" s="4"/>
      <c r="O251" s="2"/>
    </row>
    <row r="252" spans="1:15" ht="12.75">
      <c r="A252" s="14" t="s">
        <v>245</v>
      </c>
      <c r="B252" s="1" t="s">
        <v>276</v>
      </c>
      <c r="C252" s="2">
        <v>40000</v>
      </c>
      <c r="D252" s="2">
        <v>226</v>
      </c>
      <c r="E252" s="2">
        <f t="shared" si="27"/>
        <v>9040000</v>
      </c>
      <c r="F252" s="3">
        <f t="shared" si="24"/>
        <v>400000</v>
      </c>
      <c r="H252" s="3">
        <v>10</v>
      </c>
      <c r="I252" s="3">
        <v>1909</v>
      </c>
      <c r="K252" s="3" t="s">
        <v>16</v>
      </c>
      <c r="L252" s="4">
        <v>242</v>
      </c>
      <c r="M252" s="4">
        <v>168</v>
      </c>
      <c r="N252" s="4">
        <f t="shared" si="28"/>
        <v>205</v>
      </c>
      <c r="O252" s="2">
        <f>N252*C252</f>
        <v>8200000</v>
      </c>
    </row>
    <row r="253" spans="1:15" ht="12.75">
      <c r="A253" s="14" t="s">
        <v>245</v>
      </c>
      <c r="B253" s="1" t="s">
        <v>277</v>
      </c>
      <c r="C253" s="2">
        <v>10000</v>
      </c>
      <c r="D253" s="2"/>
      <c r="E253" s="2">
        <f t="shared" si="27"/>
        <v>10000</v>
      </c>
      <c r="F253" s="3">
        <f t="shared" si="24"/>
        <v>10000</v>
      </c>
      <c r="H253" s="3" t="s">
        <v>37</v>
      </c>
      <c r="I253" s="3" t="s">
        <v>37</v>
      </c>
      <c r="J253" s="3" t="s">
        <v>585</v>
      </c>
      <c r="K253" s="3" t="s">
        <v>16</v>
      </c>
      <c r="L253" s="4"/>
      <c r="M253" s="4"/>
      <c r="N253" s="4"/>
      <c r="O253" s="2"/>
    </row>
    <row r="254" spans="1:15" ht="12.75">
      <c r="A254" s="14" t="s">
        <v>245</v>
      </c>
      <c r="B254" s="4" t="s">
        <v>278</v>
      </c>
      <c r="C254" s="2">
        <v>25000</v>
      </c>
      <c r="D254" s="2">
        <v>495</v>
      </c>
      <c r="E254" s="2">
        <f t="shared" si="27"/>
        <v>12375000</v>
      </c>
      <c r="F254" s="3">
        <f t="shared" si="24"/>
        <v>562500</v>
      </c>
      <c r="G254" s="5">
        <v>22.5</v>
      </c>
      <c r="H254" s="3">
        <v>22.5</v>
      </c>
      <c r="I254" s="3">
        <v>1909</v>
      </c>
      <c r="K254" s="3" t="s">
        <v>16</v>
      </c>
      <c r="L254" s="4">
        <v>500</v>
      </c>
      <c r="M254" s="4">
        <v>435</v>
      </c>
      <c r="N254" s="4">
        <f t="shared" si="28"/>
        <v>467.5</v>
      </c>
      <c r="O254" s="2">
        <f>N254*C254</f>
        <v>11687500</v>
      </c>
    </row>
    <row r="255" spans="1:15" ht="12.75">
      <c r="A255" s="14" t="s">
        <v>245</v>
      </c>
      <c r="B255" s="4" t="s">
        <v>278</v>
      </c>
      <c r="C255" s="2">
        <v>3600</v>
      </c>
      <c r="D255" s="2">
        <v>269</v>
      </c>
      <c r="E255" s="2">
        <f t="shared" si="27"/>
        <v>968400</v>
      </c>
      <c r="F255" s="3">
        <f t="shared" si="24"/>
        <v>45000</v>
      </c>
      <c r="H255" s="3">
        <v>12.5</v>
      </c>
      <c r="I255" s="3">
        <v>1909</v>
      </c>
      <c r="K255" s="3" t="s">
        <v>16</v>
      </c>
      <c r="L255" s="4"/>
      <c r="M255" s="4"/>
      <c r="N255" s="4"/>
      <c r="O255" s="2"/>
    </row>
    <row r="256" spans="1:15" ht="12.75">
      <c r="A256" s="14" t="s">
        <v>245</v>
      </c>
      <c r="B256" s="4" t="s">
        <v>279</v>
      </c>
      <c r="C256" s="2">
        <v>6480</v>
      </c>
      <c r="D256" s="2">
        <v>270</v>
      </c>
      <c r="E256" s="2">
        <f t="shared" si="27"/>
        <v>1749600</v>
      </c>
      <c r="F256" s="3">
        <f t="shared" si="24"/>
        <v>6480</v>
      </c>
      <c r="G256" s="5" t="s">
        <v>37</v>
      </c>
      <c r="H256" s="3" t="s">
        <v>37</v>
      </c>
      <c r="J256" s="3" t="s">
        <v>586</v>
      </c>
      <c r="K256" s="3" t="s">
        <v>38</v>
      </c>
      <c r="L256" s="4"/>
      <c r="M256" s="4"/>
      <c r="N256" s="4"/>
      <c r="O256" s="2"/>
    </row>
    <row r="257" spans="1:15" ht="12.75">
      <c r="A257" s="14" t="s">
        <v>245</v>
      </c>
      <c r="B257" s="4" t="s">
        <v>280</v>
      </c>
      <c r="C257" s="2">
        <v>26120</v>
      </c>
      <c r="D257" s="2">
        <v>237</v>
      </c>
      <c r="E257" s="2">
        <f t="shared" si="27"/>
        <v>6190440</v>
      </c>
      <c r="F257" s="3">
        <f t="shared" si="24"/>
        <v>26120</v>
      </c>
      <c r="G257" s="5">
        <v>5</v>
      </c>
      <c r="H257" s="3" t="s">
        <v>37</v>
      </c>
      <c r="J257" s="3" t="s">
        <v>586</v>
      </c>
      <c r="K257" s="3" t="s">
        <v>38</v>
      </c>
      <c r="L257" s="4"/>
      <c r="M257" s="4"/>
      <c r="N257" s="4"/>
      <c r="O257" s="2"/>
    </row>
    <row r="258" spans="1:15" ht="12.75">
      <c r="A258" s="14" t="s">
        <v>245</v>
      </c>
      <c r="B258" s="4" t="s">
        <v>281</v>
      </c>
      <c r="C258" s="2">
        <v>60000</v>
      </c>
      <c r="D258" s="2">
        <v>319</v>
      </c>
      <c r="E258" s="2">
        <f t="shared" si="27"/>
        <v>19140000</v>
      </c>
      <c r="F258" s="3">
        <f t="shared" si="24"/>
        <v>990000</v>
      </c>
      <c r="G258" s="5">
        <v>16.5</v>
      </c>
      <c r="H258" s="3">
        <v>16.5</v>
      </c>
      <c r="I258" s="3" t="s">
        <v>32</v>
      </c>
      <c r="K258" s="3" t="s">
        <v>14</v>
      </c>
      <c r="L258" s="4">
        <v>339</v>
      </c>
      <c r="M258" s="4">
        <v>315</v>
      </c>
      <c r="N258" s="4">
        <f t="shared" si="28"/>
        <v>327</v>
      </c>
      <c r="O258" s="2">
        <f>N258*C258</f>
        <v>19620000</v>
      </c>
    </row>
    <row r="259" spans="1:15" ht="12.75">
      <c r="A259" s="14" t="s">
        <v>245</v>
      </c>
      <c r="B259" s="4" t="s">
        <v>282</v>
      </c>
      <c r="C259" s="2">
        <v>6000</v>
      </c>
      <c r="D259" s="2">
        <v>494.5</v>
      </c>
      <c r="E259" s="2">
        <f t="shared" si="27"/>
        <v>2967000</v>
      </c>
      <c r="F259" s="3">
        <f t="shared" si="24"/>
        <v>135000</v>
      </c>
      <c r="G259" s="5">
        <v>22.5</v>
      </c>
      <c r="H259" s="3">
        <v>22.5</v>
      </c>
      <c r="I259" s="3">
        <v>1909</v>
      </c>
      <c r="K259" s="3" t="s">
        <v>16</v>
      </c>
      <c r="L259" s="4">
        <v>500</v>
      </c>
      <c r="M259" s="4">
        <v>421</v>
      </c>
      <c r="N259" s="4">
        <f t="shared" si="28"/>
        <v>460.5</v>
      </c>
      <c r="O259" s="2">
        <f>N259*C259</f>
        <v>2763000</v>
      </c>
    </row>
    <row r="260" spans="1:15" ht="12.75">
      <c r="A260" s="13" t="s">
        <v>283</v>
      </c>
      <c r="C260" s="7" t="s">
        <v>3</v>
      </c>
      <c r="D260" s="8" t="s">
        <v>6</v>
      </c>
      <c r="E260" s="8" t="s">
        <v>5</v>
      </c>
      <c r="F260" s="3">
        <f aca="true" t="shared" si="30" ref="F260:F323">PRODUCT(H260,C260)</f>
        <v>0</v>
      </c>
      <c r="G260" s="8" t="s">
        <v>7</v>
      </c>
      <c r="H260" s="8" t="s">
        <v>8</v>
      </c>
      <c r="I260" s="8" t="s">
        <v>9</v>
      </c>
      <c r="J260" s="8" t="s">
        <v>10</v>
      </c>
      <c r="K260" s="8" t="s">
        <v>11</v>
      </c>
      <c r="L260" s="8" t="s">
        <v>0</v>
      </c>
      <c r="M260" s="8" t="s">
        <v>1</v>
      </c>
      <c r="N260" s="8" t="s">
        <v>2</v>
      </c>
      <c r="O260" s="8" t="s">
        <v>4</v>
      </c>
    </row>
    <row r="261" spans="1:15" ht="12.75">
      <c r="A261" s="14" t="s">
        <v>283</v>
      </c>
      <c r="B261" s="1" t="s">
        <v>284</v>
      </c>
      <c r="C261" s="2">
        <v>17000</v>
      </c>
      <c r="D261" s="2">
        <v>5355</v>
      </c>
      <c r="E261" s="2">
        <f aca="true" t="shared" si="31" ref="E261:E281">PRODUCT(D261,C261)</f>
        <v>91035000</v>
      </c>
      <c r="F261" s="3">
        <f t="shared" si="30"/>
        <v>2890000</v>
      </c>
      <c r="G261" s="5">
        <v>85</v>
      </c>
      <c r="H261" s="3">
        <v>170</v>
      </c>
      <c r="I261" s="3" t="s">
        <v>32</v>
      </c>
      <c r="J261" s="3" t="s">
        <v>589</v>
      </c>
      <c r="K261" s="3" t="s">
        <v>16</v>
      </c>
      <c r="L261" s="4">
        <v>5700</v>
      </c>
      <c r="M261" s="4">
        <v>5448</v>
      </c>
      <c r="N261" s="4">
        <f aca="true" t="shared" si="32" ref="N261:N281">(L261+M261)/2</f>
        <v>5574</v>
      </c>
      <c r="O261" s="2">
        <f aca="true" t="shared" si="33" ref="O261:O271">N261*C261</f>
        <v>94758000</v>
      </c>
    </row>
    <row r="262" spans="1:15" ht="12.75">
      <c r="A262" s="14" t="s">
        <v>283</v>
      </c>
      <c r="B262" s="1" t="s">
        <v>285</v>
      </c>
      <c r="C262" s="2">
        <v>23200</v>
      </c>
      <c r="D262" s="2">
        <v>2275</v>
      </c>
      <c r="E262" s="2">
        <f t="shared" si="31"/>
        <v>52780000</v>
      </c>
      <c r="F262" s="3">
        <f t="shared" si="30"/>
        <v>2320000</v>
      </c>
      <c r="G262" s="5">
        <v>25</v>
      </c>
      <c r="H262" s="3">
        <v>100</v>
      </c>
      <c r="I262" s="3">
        <v>1909</v>
      </c>
      <c r="K262" s="3" t="s">
        <v>16</v>
      </c>
      <c r="L262" s="4">
        <v>2325</v>
      </c>
      <c r="M262" s="4">
        <v>2100</v>
      </c>
      <c r="N262" s="4">
        <f t="shared" si="32"/>
        <v>2212.5</v>
      </c>
      <c r="O262" s="2">
        <f t="shared" si="33"/>
        <v>51330000</v>
      </c>
    </row>
    <row r="263" spans="1:15" ht="12.75">
      <c r="A263" s="14" t="s">
        <v>283</v>
      </c>
      <c r="B263" s="1" t="s">
        <v>286</v>
      </c>
      <c r="C263" s="2">
        <v>3945</v>
      </c>
      <c r="D263" s="2">
        <v>3500</v>
      </c>
      <c r="E263" s="2">
        <f t="shared" si="31"/>
        <v>13807500</v>
      </c>
      <c r="F263" s="3">
        <f t="shared" si="30"/>
        <v>591750</v>
      </c>
      <c r="G263" s="5">
        <v>125</v>
      </c>
      <c r="H263" s="3">
        <v>150</v>
      </c>
      <c r="I263" s="3" t="s">
        <v>24</v>
      </c>
      <c r="K263" s="3" t="s">
        <v>16</v>
      </c>
      <c r="L263" s="4">
        <v>3280</v>
      </c>
      <c r="M263" s="4">
        <v>3785</v>
      </c>
      <c r="N263" s="4">
        <f t="shared" si="32"/>
        <v>3532.5</v>
      </c>
      <c r="O263" s="2">
        <f t="shared" si="33"/>
        <v>13935712.5</v>
      </c>
    </row>
    <row r="264" spans="1:15" ht="12.75">
      <c r="A264" s="14" t="s">
        <v>283</v>
      </c>
      <c r="B264" s="1" t="s">
        <v>287</v>
      </c>
      <c r="C264" s="2">
        <v>21000</v>
      </c>
      <c r="D264" s="2">
        <v>498</v>
      </c>
      <c r="E264" s="2">
        <f t="shared" si="31"/>
        <v>10458000</v>
      </c>
      <c r="F264" s="3">
        <f t="shared" si="30"/>
        <v>420000</v>
      </c>
      <c r="G264" s="5">
        <v>10.5</v>
      </c>
      <c r="H264" s="3">
        <v>20</v>
      </c>
      <c r="I264" s="3">
        <v>1909</v>
      </c>
      <c r="K264" s="3" t="s">
        <v>16</v>
      </c>
      <c r="L264" s="4">
        <v>640</v>
      </c>
      <c r="M264" s="4">
        <v>472</v>
      </c>
      <c r="N264" s="4">
        <f t="shared" si="32"/>
        <v>556</v>
      </c>
      <c r="O264" s="2">
        <f t="shared" si="33"/>
        <v>11676000</v>
      </c>
    </row>
    <row r="265" spans="1:15" ht="12.75">
      <c r="A265" s="14" t="s">
        <v>283</v>
      </c>
      <c r="B265" s="1" t="s">
        <v>288</v>
      </c>
      <c r="C265" s="2">
        <v>16000</v>
      </c>
      <c r="D265" s="2">
        <v>1700</v>
      </c>
      <c r="E265" s="2">
        <f t="shared" si="31"/>
        <v>27200000</v>
      </c>
      <c r="F265" s="3">
        <f t="shared" si="30"/>
        <v>1200000</v>
      </c>
      <c r="G265" s="5">
        <v>37.5</v>
      </c>
      <c r="H265" s="3">
        <v>75</v>
      </c>
      <c r="I265" s="3">
        <v>1909</v>
      </c>
      <c r="K265" s="3" t="s">
        <v>16</v>
      </c>
      <c r="L265" s="4">
        <v>1780</v>
      </c>
      <c r="M265" s="4">
        <v>1580</v>
      </c>
      <c r="N265" s="4">
        <f t="shared" si="32"/>
        <v>1680</v>
      </c>
      <c r="O265" s="2">
        <f t="shared" si="33"/>
        <v>26880000</v>
      </c>
    </row>
    <row r="266" spans="1:15" ht="12.75">
      <c r="A266" s="14" t="s">
        <v>283</v>
      </c>
      <c r="B266" s="1" t="s">
        <v>289</v>
      </c>
      <c r="C266" s="2">
        <v>60000</v>
      </c>
      <c r="D266" s="2">
        <v>3412</v>
      </c>
      <c r="E266" s="2">
        <f t="shared" si="31"/>
        <v>204720000</v>
      </c>
      <c r="F266" s="3">
        <f t="shared" si="30"/>
        <v>4800000</v>
      </c>
      <c r="G266" s="5">
        <v>17.5</v>
      </c>
      <c r="H266" s="3">
        <v>80</v>
      </c>
      <c r="I266" s="3">
        <v>1909</v>
      </c>
      <c r="K266" s="3" t="s">
        <v>16</v>
      </c>
      <c r="L266" s="4">
        <v>3340</v>
      </c>
      <c r="M266" s="4">
        <v>3700</v>
      </c>
      <c r="N266" s="4">
        <f t="shared" si="32"/>
        <v>3520</v>
      </c>
      <c r="O266" s="2">
        <f t="shared" si="33"/>
        <v>211200000</v>
      </c>
    </row>
    <row r="267" spans="1:15" ht="12.75">
      <c r="A267" s="14" t="s">
        <v>283</v>
      </c>
      <c r="B267" s="4" t="s">
        <v>290</v>
      </c>
      <c r="C267" s="2">
        <v>24000</v>
      </c>
      <c r="D267" s="2">
        <v>1495</v>
      </c>
      <c r="E267" s="2">
        <f t="shared" si="31"/>
        <v>35880000</v>
      </c>
      <c r="F267" s="3">
        <f t="shared" si="30"/>
        <v>1320000</v>
      </c>
      <c r="G267" s="5">
        <v>20</v>
      </c>
      <c r="H267" s="3">
        <v>55</v>
      </c>
      <c r="I267" s="3" t="s">
        <v>32</v>
      </c>
      <c r="K267" s="3" t="s">
        <v>16</v>
      </c>
      <c r="L267" s="4">
        <v>1520</v>
      </c>
      <c r="M267" s="4">
        <v>1345</v>
      </c>
      <c r="N267" s="4">
        <f t="shared" si="32"/>
        <v>1432.5</v>
      </c>
      <c r="O267" s="2">
        <f t="shared" si="33"/>
        <v>34380000</v>
      </c>
    </row>
    <row r="268" spans="1:15" ht="12.75">
      <c r="A268" s="14" t="s">
        <v>283</v>
      </c>
      <c r="B268" s="1" t="s">
        <v>291</v>
      </c>
      <c r="C268" s="2">
        <v>180000</v>
      </c>
      <c r="D268" s="2">
        <v>432</v>
      </c>
      <c r="E268" s="2">
        <f t="shared" si="31"/>
        <v>77760000</v>
      </c>
      <c r="F268" s="3">
        <f t="shared" si="30"/>
        <v>2340000</v>
      </c>
      <c r="G268" s="5">
        <v>13</v>
      </c>
      <c r="H268" s="3">
        <v>13</v>
      </c>
      <c r="I268" s="3">
        <v>1909</v>
      </c>
      <c r="J268" s="3" t="s">
        <v>589</v>
      </c>
      <c r="K268" s="3" t="s">
        <v>16</v>
      </c>
      <c r="L268" s="4">
        <v>366</v>
      </c>
      <c r="M268" s="4">
        <v>450</v>
      </c>
      <c r="N268" s="4">
        <f t="shared" si="32"/>
        <v>408</v>
      </c>
      <c r="O268" s="2">
        <f t="shared" si="33"/>
        <v>73440000</v>
      </c>
    </row>
    <row r="269" spans="1:15" ht="12.75">
      <c r="A269" s="14" t="s">
        <v>283</v>
      </c>
      <c r="B269" s="1" t="s">
        <v>292</v>
      </c>
      <c r="C269" s="2">
        <v>2400</v>
      </c>
      <c r="D269" s="2">
        <v>1760</v>
      </c>
      <c r="E269" s="2">
        <f t="shared" si="31"/>
        <v>4224000</v>
      </c>
      <c r="F269" s="3">
        <f t="shared" si="30"/>
        <v>212496.00000000003</v>
      </c>
      <c r="G269" s="5">
        <v>88.54</v>
      </c>
      <c r="H269" s="3">
        <v>88.54</v>
      </c>
      <c r="I269" s="3" t="s">
        <v>24</v>
      </c>
      <c r="K269" s="3" t="s">
        <v>16</v>
      </c>
      <c r="L269" s="4">
        <v>1880</v>
      </c>
      <c r="M269" s="4">
        <v>1750</v>
      </c>
      <c r="N269" s="4">
        <f t="shared" si="32"/>
        <v>1815</v>
      </c>
      <c r="O269" s="2">
        <f t="shared" si="33"/>
        <v>4356000</v>
      </c>
    </row>
    <row r="270" spans="1:15" ht="12.75">
      <c r="A270" s="14" t="s">
        <v>283</v>
      </c>
      <c r="B270" s="4" t="s">
        <v>293</v>
      </c>
      <c r="C270" s="2">
        <v>25500</v>
      </c>
      <c r="D270" s="2">
        <v>1722</v>
      </c>
      <c r="E270" s="2">
        <f t="shared" si="31"/>
        <v>43911000</v>
      </c>
      <c r="F270" s="3">
        <f t="shared" si="30"/>
        <v>1912500</v>
      </c>
      <c r="G270" s="5">
        <v>37.5</v>
      </c>
      <c r="H270" s="3">
        <v>75</v>
      </c>
      <c r="I270" s="3">
        <v>1909</v>
      </c>
      <c r="K270" s="3" t="s">
        <v>16</v>
      </c>
      <c r="L270" s="4">
        <v>1990</v>
      </c>
      <c r="M270" s="4">
        <v>1650</v>
      </c>
      <c r="N270" s="4">
        <f t="shared" si="32"/>
        <v>1820</v>
      </c>
      <c r="O270" s="2">
        <f t="shared" si="33"/>
        <v>46410000</v>
      </c>
    </row>
    <row r="271" spans="1:15" ht="12.75">
      <c r="A271" s="14" t="s">
        <v>283</v>
      </c>
      <c r="B271" s="1" t="s">
        <v>294</v>
      </c>
      <c r="C271" s="2">
        <v>32000</v>
      </c>
      <c r="D271" s="2">
        <v>83.5</v>
      </c>
      <c r="E271" s="2">
        <f t="shared" si="31"/>
        <v>2672000</v>
      </c>
      <c r="F271" s="3">
        <f t="shared" si="30"/>
        <v>176000</v>
      </c>
      <c r="G271" s="5">
        <v>2.5</v>
      </c>
      <c r="H271" s="3">
        <v>5.5</v>
      </c>
      <c r="I271" s="3" t="s">
        <v>32</v>
      </c>
      <c r="K271" s="3" t="s">
        <v>16</v>
      </c>
      <c r="L271" s="4">
        <v>98</v>
      </c>
      <c r="M271" s="4">
        <v>78</v>
      </c>
      <c r="N271" s="4">
        <f t="shared" si="32"/>
        <v>88</v>
      </c>
      <c r="O271" s="2">
        <f t="shared" si="33"/>
        <v>2816000</v>
      </c>
    </row>
    <row r="272" spans="1:15" ht="12.75">
      <c r="A272" s="14" t="s">
        <v>283</v>
      </c>
      <c r="B272" s="1" t="s">
        <v>295</v>
      </c>
      <c r="C272" s="2">
        <v>17800</v>
      </c>
      <c r="D272" s="2">
        <v>109</v>
      </c>
      <c r="E272" s="2">
        <f t="shared" si="31"/>
        <v>1940200</v>
      </c>
      <c r="F272" s="3">
        <f t="shared" si="30"/>
        <v>17800</v>
      </c>
      <c r="G272" s="5" t="s">
        <v>37</v>
      </c>
      <c r="H272" s="5" t="s">
        <v>37</v>
      </c>
      <c r="I272" s="5" t="s">
        <v>37</v>
      </c>
      <c r="K272" s="3" t="s">
        <v>38</v>
      </c>
      <c r="L272" s="4"/>
      <c r="M272" s="4"/>
      <c r="N272" s="4"/>
      <c r="O272" s="2"/>
    </row>
    <row r="273" spans="1:15" ht="12.75">
      <c r="A273" s="14" t="s">
        <v>283</v>
      </c>
      <c r="B273" s="1" t="s">
        <v>296</v>
      </c>
      <c r="C273" s="2">
        <v>32200</v>
      </c>
      <c r="D273" s="2">
        <v>207</v>
      </c>
      <c r="E273" s="2">
        <f t="shared" si="31"/>
        <v>6665400</v>
      </c>
      <c r="F273" s="3">
        <f t="shared" si="30"/>
        <v>32200</v>
      </c>
      <c r="G273" s="5" t="s">
        <v>37</v>
      </c>
      <c r="H273" s="5" t="s">
        <v>37</v>
      </c>
      <c r="I273" s="5" t="s">
        <v>37</v>
      </c>
      <c r="J273" s="3" t="s">
        <v>586</v>
      </c>
      <c r="K273" s="3" t="s">
        <v>38</v>
      </c>
      <c r="L273" s="4"/>
      <c r="M273" s="4"/>
      <c r="N273" s="4"/>
      <c r="O273" s="2"/>
    </row>
    <row r="274" spans="1:15" ht="12.75">
      <c r="A274" s="14" t="s">
        <v>283</v>
      </c>
      <c r="B274" s="1" t="s">
        <v>297</v>
      </c>
      <c r="C274" s="2">
        <v>5200</v>
      </c>
      <c r="D274" s="2">
        <v>800</v>
      </c>
      <c r="E274" s="2">
        <f t="shared" si="31"/>
        <v>4160000</v>
      </c>
      <c r="F274" s="3">
        <f t="shared" si="30"/>
        <v>352081.6</v>
      </c>
      <c r="G274" s="5">
        <v>67.708</v>
      </c>
      <c r="H274" s="5">
        <v>67.708</v>
      </c>
      <c r="I274" s="3">
        <v>1909</v>
      </c>
      <c r="K274" s="3" t="s">
        <v>38</v>
      </c>
      <c r="L274" s="4"/>
      <c r="M274" s="4"/>
      <c r="N274" s="4"/>
      <c r="O274" s="2"/>
    </row>
    <row r="275" spans="1:15" ht="12.75">
      <c r="A275" s="14" t="s">
        <v>283</v>
      </c>
      <c r="B275" s="1" t="s">
        <v>298</v>
      </c>
      <c r="C275" s="2">
        <v>20000</v>
      </c>
      <c r="D275" s="2">
        <v>305</v>
      </c>
      <c r="E275" s="2">
        <f t="shared" si="31"/>
        <v>6100000</v>
      </c>
      <c r="F275" s="3">
        <f t="shared" si="30"/>
        <v>200000</v>
      </c>
      <c r="G275" s="5">
        <v>5</v>
      </c>
      <c r="H275" s="3">
        <v>10</v>
      </c>
      <c r="I275" s="3" t="s">
        <v>24</v>
      </c>
      <c r="K275" s="3" t="s">
        <v>38</v>
      </c>
      <c r="L275" s="4"/>
      <c r="M275" s="4"/>
      <c r="N275" s="4"/>
      <c r="O275" s="2"/>
    </row>
    <row r="276" spans="1:15" ht="12.75">
      <c r="A276" s="14" t="s">
        <v>283</v>
      </c>
      <c r="B276" s="1" t="s">
        <v>299</v>
      </c>
      <c r="C276" s="2">
        <v>80000</v>
      </c>
      <c r="D276" s="2">
        <v>666</v>
      </c>
      <c r="E276" s="2">
        <f t="shared" si="31"/>
        <v>53280000</v>
      </c>
      <c r="F276" s="3">
        <f t="shared" si="30"/>
        <v>2880000</v>
      </c>
      <c r="G276" s="5">
        <v>17</v>
      </c>
      <c r="H276" s="3">
        <v>36</v>
      </c>
      <c r="I276" s="3">
        <v>1909</v>
      </c>
      <c r="K276" s="3" t="s">
        <v>38</v>
      </c>
      <c r="L276" s="4"/>
      <c r="M276" s="4"/>
      <c r="N276" s="4"/>
      <c r="O276" s="2"/>
    </row>
    <row r="277" spans="1:15" ht="12.75">
      <c r="A277" s="14" t="s">
        <v>283</v>
      </c>
      <c r="B277" s="1" t="s">
        <v>300</v>
      </c>
      <c r="C277" s="2">
        <v>80000</v>
      </c>
      <c r="D277" s="2">
        <v>495</v>
      </c>
      <c r="E277" s="2">
        <f t="shared" si="31"/>
        <v>39600000</v>
      </c>
      <c r="F277" s="3">
        <f t="shared" si="30"/>
        <v>2000000</v>
      </c>
      <c r="G277" s="5">
        <v>18</v>
      </c>
      <c r="H277" s="3">
        <v>25</v>
      </c>
      <c r="I277" s="3">
        <v>1909</v>
      </c>
      <c r="K277" s="3" t="s">
        <v>38</v>
      </c>
      <c r="L277" s="4"/>
      <c r="M277" s="4"/>
      <c r="N277" s="4"/>
      <c r="O277" s="2"/>
    </row>
    <row r="278" spans="1:15" ht="12.75">
      <c r="A278" s="14" t="s">
        <v>283</v>
      </c>
      <c r="B278" s="1" t="s">
        <v>301</v>
      </c>
      <c r="C278" s="2">
        <v>300000</v>
      </c>
      <c r="D278" s="2">
        <v>1134</v>
      </c>
      <c r="E278" s="2">
        <f t="shared" si="31"/>
        <v>340200000</v>
      </c>
      <c r="F278" s="3">
        <f t="shared" si="30"/>
        <v>12600000</v>
      </c>
      <c r="G278" s="5">
        <v>22</v>
      </c>
      <c r="H278" s="3">
        <v>42</v>
      </c>
      <c r="I278" s="3" t="s">
        <v>24</v>
      </c>
      <c r="J278" s="3" t="s">
        <v>589</v>
      </c>
      <c r="K278" s="3" t="s">
        <v>16</v>
      </c>
      <c r="L278" s="4">
        <v>995</v>
      </c>
      <c r="M278" s="4">
        <v>1190</v>
      </c>
      <c r="N278" s="4">
        <f t="shared" si="32"/>
        <v>1092.5</v>
      </c>
      <c r="O278" s="2">
        <f>N278*C278</f>
        <v>327750000</v>
      </c>
    </row>
    <row r="279" spans="1:15" ht="12.75">
      <c r="A279" s="14" t="s">
        <v>283</v>
      </c>
      <c r="B279" s="1" t="s">
        <v>302</v>
      </c>
      <c r="C279" s="2">
        <v>9000</v>
      </c>
      <c r="D279" s="2">
        <v>560</v>
      </c>
      <c r="E279" s="2">
        <f t="shared" si="31"/>
        <v>5040000</v>
      </c>
      <c r="F279" s="3">
        <f t="shared" si="30"/>
        <v>180000</v>
      </c>
      <c r="G279" s="5">
        <v>20</v>
      </c>
      <c r="H279" s="3">
        <v>20</v>
      </c>
      <c r="I279" s="3">
        <v>1909</v>
      </c>
      <c r="K279" s="3" t="s">
        <v>16</v>
      </c>
      <c r="L279" s="4">
        <v>710</v>
      </c>
      <c r="M279" s="4">
        <v>555</v>
      </c>
      <c r="N279" s="4">
        <f t="shared" si="32"/>
        <v>632.5</v>
      </c>
      <c r="O279" s="2">
        <f>N279*C279</f>
        <v>5692500</v>
      </c>
    </row>
    <row r="280" spans="1:15" ht="12.75">
      <c r="A280" s="14" t="s">
        <v>283</v>
      </c>
      <c r="B280" s="1" t="s">
        <v>303</v>
      </c>
      <c r="C280" s="2">
        <v>16000</v>
      </c>
      <c r="D280" s="2">
        <v>2480</v>
      </c>
      <c r="E280" s="2">
        <f t="shared" si="31"/>
        <v>39680000</v>
      </c>
      <c r="F280" s="3">
        <f t="shared" si="30"/>
        <v>1383328</v>
      </c>
      <c r="G280" s="5">
        <v>86.458</v>
      </c>
      <c r="H280" s="3">
        <v>86.458</v>
      </c>
      <c r="I280" s="3" t="s">
        <v>24</v>
      </c>
      <c r="J280" s="3" t="s">
        <v>589</v>
      </c>
      <c r="K280" s="3" t="s">
        <v>16</v>
      </c>
      <c r="L280" s="4"/>
      <c r="M280" s="4"/>
      <c r="N280" s="4"/>
      <c r="O280" s="2"/>
    </row>
    <row r="281" spans="1:15" ht="12.75">
      <c r="A281" s="14" t="s">
        <v>283</v>
      </c>
      <c r="B281" s="1" t="s">
        <v>304</v>
      </c>
      <c r="C281" s="2">
        <v>80000</v>
      </c>
      <c r="D281" s="2">
        <v>1665</v>
      </c>
      <c r="E281" s="2">
        <f t="shared" si="31"/>
        <v>133200000</v>
      </c>
      <c r="F281" s="3">
        <f t="shared" si="30"/>
        <v>5000000</v>
      </c>
      <c r="G281" s="5">
        <v>28.75</v>
      </c>
      <c r="H281" s="3">
        <v>62.5</v>
      </c>
      <c r="I281" s="3" t="s">
        <v>32</v>
      </c>
      <c r="J281" s="3" t="s">
        <v>589</v>
      </c>
      <c r="K281" s="3" t="s">
        <v>16</v>
      </c>
      <c r="L281" s="4">
        <v>1795</v>
      </c>
      <c r="M281" s="4">
        <v>1652</v>
      </c>
      <c r="N281" s="4">
        <f t="shared" si="32"/>
        <v>1723.5</v>
      </c>
      <c r="O281" s="2">
        <f>N281*C281</f>
        <v>137880000</v>
      </c>
    </row>
    <row r="282" spans="1:15" ht="12.75">
      <c r="A282" s="13" t="s">
        <v>305</v>
      </c>
      <c r="C282" s="7" t="s">
        <v>3</v>
      </c>
      <c r="D282" s="8" t="s">
        <v>6</v>
      </c>
      <c r="E282" s="8" t="s">
        <v>5</v>
      </c>
      <c r="F282" s="3">
        <f t="shared" si="30"/>
        <v>0</v>
      </c>
      <c r="G282" s="8" t="s">
        <v>7</v>
      </c>
      <c r="H282" s="8" t="s">
        <v>8</v>
      </c>
      <c r="I282" s="8" t="s">
        <v>9</v>
      </c>
      <c r="J282" s="8" t="s">
        <v>10</v>
      </c>
      <c r="K282" s="8" t="s">
        <v>11</v>
      </c>
      <c r="L282" s="8" t="s">
        <v>0</v>
      </c>
      <c r="M282" s="8" t="s">
        <v>1</v>
      </c>
      <c r="N282" s="8" t="s">
        <v>2</v>
      </c>
      <c r="O282" s="8" t="s">
        <v>4</v>
      </c>
    </row>
    <row r="283" spans="1:15" ht="12.75">
      <c r="A283" s="14" t="s">
        <v>305</v>
      </c>
      <c r="B283" s="1" t="s">
        <v>306</v>
      </c>
      <c r="C283" s="2">
        <v>30000</v>
      </c>
      <c r="D283" s="2">
        <v>705</v>
      </c>
      <c r="E283" s="2">
        <f aca="true" t="shared" si="34" ref="E283:E300">PRODUCT(D283,C283)</f>
        <v>21150000</v>
      </c>
      <c r="F283" s="3">
        <f t="shared" si="30"/>
        <v>750000</v>
      </c>
      <c r="G283" s="5">
        <v>25</v>
      </c>
      <c r="H283" s="3">
        <v>25</v>
      </c>
      <c r="I283" s="3" t="s">
        <v>24</v>
      </c>
      <c r="K283" s="3" t="s">
        <v>16</v>
      </c>
      <c r="L283" s="4">
        <v>738</v>
      </c>
      <c r="M283" s="4">
        <v>640</v>
      </c>
      <c r="N283" s="4">
        <f aca="true" t="shared" si="35" ref="N283:N300">(L283+M283)/2</f>
        <v>689</v>
      </c>
      <c r="O283" s="2">
        <f>N283*C283</f>
        <v>20670000</v>
      </c>
    </row>
    <row r="284" spans="1:15" ht="12.75">
      <c r="A284" s="14" t="s">
        <v>305</v>
      </c>
      <c r="B284" s="1" t="s">
        <v>307</v>
      </c>
      <c r="C284" s="2">
        <v>16000</v>
      </c>
      <c r="D284" s="2">
        <v>114</v>
      </c>
      <c r="E284" s="2">
        <f t="shared" si="34"/>
        <v>1824000</v>
      </c>
      <c r="F284" s="3">
        <f t="shared" si="30"/>
        <v>32479.999999999996</v>
      </c>
      <c r="G284" s="5">
        <v>2.03</v>
      </c>
      <c r="H284" s="3">
        <v>2.03</v>
      </c>
      <c r="I284" s="3" t="s">
        <v>308</v>
      </c>
      <c r="J284" s="3" t="s">
        <v>588</v>
      </c>
      <c r="K284" s="3" t="s">
        <v>16</v>
      </c>
      <c r="L284" s="4"/>
      <c r="M284" s="4"/>
      <c r="N284" s="4"/>
      <c r="O284" s="2"/>
    </row>
    <row r="285" spans="1:15" ht="12.75">
      <c r="A285" s="14" t="s">
        <v>305</v>
      </c>
      <c r="B285" s="4" t="s">
        <v>309</v>
      </c>
      <c r="C285" s="2">
        <v>24000</v>
      </c>
      <c r="D285" s="2"/>
      <c r="E285" s="2">
        <f t="shared" si="34"/>
        <v>24000</v>
      </c>
      <c r="F285" s="3">
        <f t="shared" si="30"/>
        <v>24000</v>
      </c>
      <c r="L285" s="4">
        <v>154</v>
      </c>
      <c r="M285" s="4">
        <v>110.5</v>
      </c>
      <c r="N285" s="4">
        <f t="shared" si="35"/>
        <v>132.25</v>
      </c>
      <c r="O285" s="2">
        <f>N285*C285</f>
        <v>3174000</v>
      </c>
    </row>
    <row r="286" spans="1:15" ht="12.75">
      <c r="A286" s="14" t="s">
        <v>305</v>
      </c>
      <c r="B286" s="4" t="s">
        <v>310</v>
      </c>
      <c r="C286" s="2">
        <v>48000</v>
      </c>
      <c r="D286" s="2">
        <v>1381</v>
      </c>
      <c r="E286" s="2">
        <f t="shared" si="34"/>
        <v>66288000</v>
      </c>
      <c r="F286" s="3">
        <f t="shared" si="30"/>
        <v>2400000</v>
      </c>
      <c r="G286" s="5">
        <v>50</v>
      </c>
      <c r="H286" s="3">
        <v>50</v>
      </c>
      <c r="I286" s="3" t="s">
        <v>24</v>
      </c>
      <c r="K286" s="3" t="s">
        <v>16</v>
      </c>
      <c r="L286" s="4">
        <v>1440</v>
      </c>
      <c r="M286" s="4">
        <v>1265</v>
      </c>
      <c r="N286" s="4">
        <f t="shared" si="35"/>
        <v>1352.5</v>
      </c>
      <c r="O286" s="2">
        <f>N286*C286</f>
        <v>64920000</v>
      </c>
    </row>
    <row r="287" spans="1:15" ht="12.75">
      <c r="A287" s="14" t="s">
        <v>305</v>
      </c>
      <c r="B287" s="4" t="s">
        <v>311</v>
      </c>
      <c r="C287" s="2">
        <v>28000</v>
      </c>
      <c r="D287" s="2">
        <v>1436</v>
      </c>
      <c r="E287" s="2">
        <f t="shared" si="34"/>
        <v>40208000</v>
      </c>
      <c r="F287" s="3">
        <f t="shared" si="30"/>
        <v>1400000</v>
      </c>
      <c r="G287" s="5">
        <v>50</v>
      </c>
      <c r="H287" s="3">
        <v>50</v>
      </c>
      <c r="I287" s="3" t="s">
        <v>24</v>
      </c>
      <c r="K287" s="3" t="s">
        <v>16</v>
      </c>
      <c r="L287" s="4">
        <v>1490</v>
      </c>
      <c r="M287" s="4">
        <v>1355</v>
      </c>
      <c r="N287" s="4">
        <f t="shared" si="35"/>
        <v>1422.5</v>
      </c>
      <c r="O287" s="2">
        <f>N287*C287</f>
        <v>39830000</v>
      </c>
    </row>
    <row r="288" spans="1:15" ht="12.75">
      <c r="A288" s="14" t="s">
        <v>305</v>
      </c>
      <c r="B288" s="4" t="s">
        <v>312</v>
      </c>
      <c r="C288" s="2">
        <v>20000</v>
      </c>
      <c r="D288" s="2">
        <v>24.5</v>
      </c>
      <c r="E288" s="2">
        <f t="shared" si="34"/>
        <v>490000</v>
      </c>
      <c r="F288" s="3">
        <f t="shared" si="30"/>
        <v>20000</v>
      </c>
      <c r="G288" s="5" t="s">
        <v>37</v>
      </c>
      <c r="H288" s="3" t="s">
        <v>37</v>
      </c>
      <c r="I288" s="3" t="s">
        <v>37</v>
      </c>
      <c r="K288" s="3" t="s">
        <v>38</v>
      </c>
      <c r="L288" s="4"/>
      <c r="M288" s="4"/>
      <c r="N288" s="4"/>
      <c r="O288" s="2"/>
    </row>
    <row r="289" spans="1:15" ht="12.75">
      <c r="A289" s="14" t="s">
        <v>305</v>
      </c>
      <c r="B289" s="4" t="s">
        <v>313</v>
      </c>
      <c r="C289" s="2">
        <v>21000</v>
      </c>
      <c r="D289" s="2">
        <v>150</v>
      </c>
      <c r="E289" s="2">
        <f t="shared" si="34"/>
        <v>3150000</v>
      </c>
      <c r="F289" s="3">
        <f t="shared" si="30"/>
        <v>78750</v>
      </c>
      <c r="G289" s="5">
        <v>3.75</v>
      </c>
      <c r="H289" s="3">
        <v>3.75</v>
      </c>
      <c r="I289" s="3">
        <v>1909</v>
      </c>
      <c r="K289" s="3" t="s">
        <v>38</v>
      </c>
      <c r="L289" s="4"/>
      <c r="M289" s="4"/>
      <c r="N289" s="4"/>
      <c r="O289" s="2"/>
    </row>
    <row r="290" spans="1:15" ht="12.75">
      <c r="A290" s="14" t="s">
        <v>305</v>
      </c>
      <c r="B290" s="4" t="s">
        <v>314</v>
      </c>
      <c r="C290" s="2">
        <v>12000</v>
      </c>
      <c r="D290" s="2">
        <v>467</v>
      </c>
      <c r="E290" s="2">
        <f t="shared" si="34"/>
        <v>5604000</v>
      </c>
      <c r="F290" s="3">
        <f t="shared" si="30"/>
        <v>300000</v>
      </c>
      <c r="G290" s="5">
        <v>25</v>
      </c>
      <c r="H290" s="3">
        <v>25</v>
      </c>
      <c r="I290" s="3">
        <v>1909</v>
      </c>
      <c r="K290" s="3" t="s">
        <v>38</v>
      </c>
      <c r="L290" s="4"/>
      <c r="M290" s="4"/>
      <c r="N290" s="4"/>
      <c r="O290" s="2"/>
    </row>
    <row r="291" spans="1:15" ht="12.75">
      <c r="A291" s="14" t="s">
        <v>305</v>
      </c>
      <c r="B291" s="4" t="s">
        <v>315</v>
      </c>
      <c r="C291" s="2">
        <v>50000</v>
      </c>
      <c r="D291" s="2">
        <v>50</v>
      </c>
      <c r="E291" s="2">
        <f t="shared" si="34"/>
        <v>2500000</v>
      </c>
      <c r="F291" s="3">
        <f t="shared" si="30"/>
        <v>50000</v>
      </c>
      <c r="G291" s="5" t="s">
        <v>37</v>
      </c>
      <c r="H291" s="3" t="s">
        <v>37</v>
      </c>
      <c r="K291" s="3" t="s">
        <v>38</v>
      </c>
      <c r="L291" s="4"/>
      <c r="M291" s="4"/>
      <c r="N291" s="4"/>
      <c r="O291" s="2"/>
    </row>
    <row r="292" spans="1:15" ht="12.75">
      <c r="A292" s="14" t="s">
        <v>305</v>
      </c>
      <c r="B292" s="4" t="s">
        <v>316</v>
      </c>
      <c r="C292" s="2">
        <v>18000</v>
      </c>
      <c r="D292" s="2">
        <v>121</v>
      </c>
      <c r="E292" s="2">
        <f t="shared" si="34"/>
        <v>2178000</v>
      </c>
      <c r="F292" s="3">
        <f t="shared" si="30"/>
        <v>72000</v>
      </c>
      <c r="G292" s="5">
        <v>4</v>
      </c>
      <c r="H292" s="3">
        <v>4</v>
      </c>
      <c r="I292" s="3" t="s">
        <v>225</v>
      </c>
      <c r="K292" s="3" t="s">
        <v>16</v>
      </c>
      <c r="L292" s="4">
        <v>129</v>
      </c>
      <c r="M292" s="4">
        <v>96</v>
      </c>
      <c r="N292" s="4">
        <f t="shared" si="35"/>
        <v>112.5</v>
      </c>
      <c r="O292" s="2">
        <f>N292*C292</f>
        <v>2025000</v>
      </c>
    </row>
    <row r="293" spans="1:15" ht="12.75">
      <c r="A293" s="14" t="s">
        <v>305</v>
      </c>
      <c r="B293" s="4" t="s">
        <v>317</v>
      </c>
      <c r="C293" s="2">
        <v>12000</v>
      </c>
      <c r="D293" s="2">
        <v>274</v>
      </c>
      <c r="E293" s="2">
        <f t="shared" si="34"/>
        <v>3288000</v>
      </c>
      <c r="F293" s="3">
        <f t="shared" si="30"/>
        <v>120000</v>
      </c>
      <c r="G293" s="5">
        <v>10</v>
      </c>
      <c r="H293" s="3">
        <v>10</v>
      </c>
      <c r="I293" s="3" t="s">
        <v>32</v>
      </c>
      <c r="J293" s="3" t="s">
        <v>590</v>
      </c>
      <c r="K293" s="3" t="s">
        <v>16</v>
      </c>
      <c r="L293" s="4"/>
      <c r="M293" s="4"/>
      <c r="N293" s="4"/>
      <c r="O293" s="2"/>
    </row>
    <row r="294" spans="1:15" ht="12.75">
      <c r="A294" s="14" t="s">
        <v>305</v>
      </c>
      <c r="B294" s="4" t="s">
        <v>318</v>
      </c>
      <c r="C294" s="2">
        <v>30000</v>
      </c>
      <c r="D294" s="2">
        <v>2203</v>
      </c>
      <c r="E294" s="2">
        <f t="shared" si="34"/>
        <v>66090000</v>
      </c>
      <c r="F294" s="3">
        <f t="shared" si="30"/>
        <v>2550000</v>
      </c>
      <c r="G294" s="5">
        <v>60</v>
      </c>
      <c r="H294" s="3">
        <v>85</v>
      </c>
      <c r="I294" s="3" t="s">
        <v>24</v>
      </c>
      <c r="K294" s="3" t="s">
        <v>16</v>
      </c>
      <c r="L294" s="4">
        <v>2320</v>
      </c>
      <c r="M294" s="4">
        <v>2170</v>
      </c>
      <c r="N294" s="4">
        <f t="shared" si="35"/>
        <v>2245</v>
      </c>
      <c r="O294" s="2">
        <f>N294*C294</f>
        <v>67350000</v>
      </c>
    </row>
    <row r="295" spans="1:15" ht="12.75">
      <c r="A295" s="14" t="s">
        <v>305</v>
      </c>
      <c r="B295" s="1" t="s">
        <v>319</v>
      </c>
      <c r="C295" s="2">
        <v>56000</v>
      </c>
      <c r="D295" s="2">
        <v>1530</v>
      </c>
      <c r="E295" s="2">
        <f t="shared" si="34"/>
        <v>85680000</v>
      </c>
      <c r="F295" s="3">
        <f t="shared" si="30"/>
        <v>3080000</v>
      </c>
      <c r="G295" s="5">
        <v>30</v>
      </c>
      <c r="H295" s="3">
        <v>55</v>
      </c>
      <c r="I295" s="3" t="s">
        <v>32</v>
      </c>
      <c r="K295" s="3" t="s">
        <v>16</v>
      </c>
      <c r="L295" s="4">
        <v>1640</v>
      </c>
      <c r="M295" s="4">
        <v>1410</v>
      </c>
      <c r="N295" s="4">
        <f t="shared" si="35"/>
        <v>1525</v>
      </c>
      <c r="O295" s="2">
        <f>N295*C295</f>
        <v>85400000</v>
      </c>
    </row>
    <row r="296" spans="1:15" ht="12.75">
      <c r="A296" s="14" t="s">
        <v>305</v>
      </c>
      <c r="B296" s="1" t="s">
        <v>320</v>
      </c>
      <c r="C296" s="2">
        <v>7730</v>
      </c>
      <c r="D296" s="2">
        <v>860</v>
      </c>
      <c r="E296" s="2">
        <f t="shared" si="34"/>
        <v>6647800</v>
      </c>
      <c r="F296" s="3">
        <f t="shared" si="30"/>
        <v>231900</v>
      </c>
      <c r="G296" s="5">
        <v>15</v>
      </c>
      <c r="H296" s="3">
        <v>30</v>
      </c>
      <c r="I296" s="3" t="s">
        <v>32</v>
      </c>
      <c r="K296" s="3" t="s">
        <v>38</v>
      </c>
      <c r="L296" s="4"/>
      <c r="M296" s="4"/>
      <c r="N296" s="4"/>
      <c r="O296" s="2"/>
    </row>
    <row r="297" spans="1:15" ht="12.75">
      <c r="A297" s="14" t="s">
        <v>305</v>
      </c>
      <c r="B297" s="4" t="s">
        <v>321</v>
      </c>
      <c r="C297" s="2">
        <v>24000</v>
      </c>
      <c r="D297" s="2">
        <v>2163</v>
      </c>
      <c r="E297" s="2">
        <f t="shared" si="34"/>
        <v>51912000</v>
      </c>
      <c r="F297" s="3">
        <f t="shared" si="30"/>
        <v>1560000</v>
      </c>
      <c r="G297" s="5">
        <v>32.5</v>
      </c>
      <c r="H297" s="3">
        <v>65</v>
      </c>
      <c r="I297" s="3">
        <v>1909</v>
      </c>
      <c r="K297" s="3" t="s">
        <v>16</v>
      </c>
      <c r="L297" s="4">
        <v>2325</v>
      </c>
      <c r="M297" s="4">
        <v>2080</v>
      </c>
      <c r="N297" s="4">
        <f t="shared" si="35"/>
        <v>2202.5</v>
      </c>
      <c r="O297" s="2">
        <f>N297*C297</f>
        <v>52860000</v>
      </c>
    </row>
    <row r="298" spans="1:15" ht="12.75">
      <c r="A298" s="14" t="s">
        <v>305</v>
      </c>
      <c r="B298" s="4" t="s">
        <v>322</v>
      </c>
      <c r="C298" s="2">
        <v>32000</v>
      </c>
      <c r="D298" s="2">
        <v>130</v>
      </c>
      <c r="E298" s="2">
        <f t="shared" si="34"/>
        <v>4160000</v>
      </c>
      <c r="F298" s="3">
        <f t="shared" si="30"/>
        <v>32000</v>
      </c>
      <c r="G298" s="5" t="s">
        <v>37</v>
      </c>
      <c r="H298" s="3" t="s">
        <v>37</v>
      </c>
      <c r="I298" s="3" t="s">
        <v>37</v>
      </c>
      <c r="K298" s="3" t="s">
        <v>16</v>
      </c>
      <c r="L298" s="4">
        <v>215</v>
      </c>
      <c r="M298" s="4">
        <v>105</v>
      </c>
      <c r="N298" s="4">
        <f t="shared" si="35"/>
        <v>160</v>
      </c>
      <c r="O298" s="2">
        <f>N298*C298</f>
        <v>5120000</v>
      </c>
    </row>
    <row r="299" spans="1:15" ht="12.75">
      <c r="A299" s="14" t="s">
        <v>305</v>
      </c>
      <c r="B299" s="4" t="s">
        <v>323</v>
      </c>
      <c r="C299" s="2">
        <v>22000</v>
      </c>
      <c r="D299" s="2">
        <v>600</v>
      </c>
      <c r="E299" s="2">
        <f t="shared" si="34"/>
        <v>13200000</v>
      </c>
      <c r="F299" s="3">
        <f t="shared" si="30"/>
        <v>440000</v>
      </c>
      <c r="G299" s="5">
        <v>20</v>
      </c>
      <c r="H299" s="3">
        <v>20</v>
      </c>
      <c r="I299" s="3" t="s">
        <v>24</v>
      </c>
      <c r="K299" s="3" t="s">
        <v>38</v>
      </c>
      <c r="L299" s="4"/>
      <c r="M299" s="4"/>
      <c r="N299" s="4"/>
      <c r="O299" s="2"/>
    </row>
    <row r="300" spans="1:15" ht="12.75">
      <c r="A300" s="14" t="s">
        <v>305</v>
      </c>
      <c r="B300" s="4" t="s">
        <v>324</v>
      </c>
      <c r="C300" s="2">
        <v>75000</v>
      </c>
      <c r="D300" s="2">
        <v>1870</v>
      </c>
      <c r="E300" s="2">
        <f t="shared" si="34"/>
        <v>140250000</v>
      </c>
      <c r="F300" s="3">
        <f t="shared" si="30"/>
        <v>5625000</v>
      </c>
      <c r="G300" s="5">
        <v>37.5</v>
      </c>
      <c r="H300" s="3">
        <v>75</v>
      </c>
      <c r="I300" s="3" t="s">
        <v>32</v>
      </c>
      <c r="K300" s="3" t="s">
        <v>16</v>
      </c>
      <c r="L300" s="4">
        <v>1990</v>
      </c>
      <c r="M300" s="4">
        <v>1852</v>
      </c>
      <c r="N300" s="4">
        <f t="shared" si="35"/>
        <v>1921</v>
      </c>
      <c r="O300" s="2">
        <f>N300*C300</f>
        <v>144075000</v>
      </c>
    </row>
    <row r="301" spans="1:15" ht="12.75">
      <c r="A301" s="13" t="s">
        <v>325</v>
      </c>
      <c r="C301" s="7" t="s">
        <v>3</v>
      </c>
      <c r="D301" s="8" t="s">
        <v>6</v>
      </c>
      <c r="E301" s="8" t="s">
        <v>5</v>
      </c>
      <c r="F301" s="3">
        <f t="shared" si="30"/>
        <v>0</v>
      </c>
      <c r="G301" s="8" t="s">
        <v>7</v>
      </c>
      <c r="H301" s="8" t="s">
        <v>8</v>
      </c>
      <c r="I301" s="8" t="s">
        <v>9</v>
      </c>
      <c r="J301" s="8" t="s">
        <v>10</v>
      </c>
      <c r="K301" s="8" t="s">
        <v>11</v>
      </c>
      <c r="L301" s="8" t="s">
        <v>0</v>
      </c>
      <c r="M301" s="8" t="s">
        <v>1</v>
      </c>
      <c r="N301" s="8" t="s">
        <v>2</v>
      </c>
      <c r="O301" s="8" t="s">
        <v>4</v>
      </c>
    </row>
    <row r="302" spans="1:15" ht="12.75">
      <c r="A302" s="14" t="s">
        <v>325</v>
      </c>
      <c r="B302" s="4" t="s">
        <v>326</v>
      </c>
      <c r="C302" s="2">
        <v>30000</v>
      </c>
      <c r="D302" s="2">
        <v>497</v>
      </c>
      <c r="E302" s="2">
        <f aca="true" t="shared" si="36" ref="E302:E310">PRODUCT(D302,C302)</f>
        <v>14910000</v>
      </c>
      <c r="F302" s="3">
        <f t="shared" si="30"/>
        <v>675000</v>
      </c>
      <c r="G302" s="5">
        <v>22.5</v>
      </c>
      <c r="H302" s="3">
        <v>22.5</v>
      </c>
      <c r="I302" s="3">
        <v>1909</v>
      </c>
      <c r="K302" s="3" t="s">
        <v>14</v>
      </c>
      <c r="L302" s="4">
        <v>425</v>
      </c>
      <c r="M302" s="4">
        <v>509</v>
      </c>
      <c r="N302" s="4">
        <f aca="true" t="shared" si="37" ref="N302:N310">(L302+M302)/2</f>
        <v>467</v>
      </c>
      <c r="O302" s="2">
        <f>N302*C302</f>
        <v>14010000</v>
      </c>
    </row>
    <row r="303" spans="1:15" ht="12.75">
      <c r="A303" s="14" t="s">
        <v>325</v>
      </c>
      <c r="B303" s="4" t="s">
        <v>327</v>
      </c>
      <c r="C303" s="2">
        <v>50000</v>
      </c>
      <c r="D303" s="2">
        <v>735</v>
      </c>
      <c r="E303" s="2">
        <f t="shared" si="36"/>
        <v>36750000</v>
      </c>
      <c r="F303" s="3">
        <f t="shared" si="30"/>
        <v>1750000</v>
      </c>
      <c r="G303" s="5">
        <v>35</v>
      </c>
      <c r="H303" s="3">
        <v>35</v>
      </c>
      <c r="I303" s="3" t="s">
        <v>24</v>
      </c>
      <c r="K303" s="3" t="s">
        <v>14</v>
      </c>
      <c r="L303" s="4">
        <v>773</v>
      </c>
      <c r="M303" s="4">
        <v>696</v>
      </c>
      <c r="N303" s="4">
        <f t="shared" si="37"/>
        <v>734.5</v>
      </c>
      <c r="O303" s="2">
        <f>N303*C303</f>
        <v>36725000</v>
      </c>
    </row>
    <row r="304" spans="1:15" ht="12.75">
      <c r="A304" s="14" t="s">
        <v>325</v>
      </c>
      <c r="B304" s="4" t="s">
        <v>328</v>
      </c>
      <c r="C304" s="2">
        <v>32000</v>
      </c>
      <c r="D304" s="2">
        <v>202</v>
      </c>
      <c r="E304" s="2">
        <f t="shared" si="36"/>
        <v>6464000</v>
      </c>
      <c r="F304" s="3">
        <f t="shared" si="30"/>
        <v>480000</v>
      </c>
      <c r="G304" s="5">
        <v>15</v>
      </c>
      <c r="H304" s="3">
        <v>15</v>
      </c>
      <c r="I304" s="3">
        <v>1907</v>
      </c>
      <c r="K304" s="3" t="s">
        <v>16</v>
      </c>
      <c r="L304" s="4">
        <v>239</v>
      </c>
      <c r="M304" s="4">
        <v>180</v>
      </c>
      <c r="N304" s="4">
        <f t="shared" si="37"/>
        <v>209.5</v>
      </c>
      <c r="O304" s="2">
        <f>N304*C304</f>
        <v>6704000</v>
      </c>
    </row>
    <row r="305" spans="1:15" ht="12.75">
      <c r="A305" s="14" t="s">
        <v>325</v>
      </c>
      <c r="B305" s="4" t="s">
        <v>329</v>
      </c>
      <c r="C305" s="2">
        <v>50000</v>
      </c>
      <c r="D305" s="2">
        <v>24.5</v>
      </c>
      <c r="E305" s="2">
        <f t="shared" si="36"/>
        <v>1225000</v>
      </c>
      <c r="F305" s="3">
        <f t="shared" si="30"/>
        <v>40000</v>
      </c>
      <c r="G305" s="5">
        <v>0.8</v>
      </c>
      <c r="H305" s="3">
        <v>0.8</v>
      </c>
      <c r="I305" s="3">
        <v>1907</v>
      </c>
      <c r="J305" s="3" t="s">
        <v>585</v>
      </c>
      <c r="K305" s="3" t="s">
        <v>16</v>
      </c>
      <c r="L305" s="4"/>
      <c r="M305" s="4"/>
      <c r="N305" s="4"/>
      <c r="O305" s="2"/>
    </row>
    <row r="306" spans="1:15" ht="12.75">
      <c r="A306" s="14" t="s">
        <v>325</v>
      </c>
      <c r="B306" s="4" t="s">
        <v>330</v>
      </c>
      <c r="C306" s="2">
        <v>50000</v>
      </c>
      <c r="D306" s="2">
        <v>162.5</v>
      </c>
      <c r="E306" s="2">
        <f t="shared" si="36"/>
        <v>8125000</v>
      </c>
      <c r="F306" s="3">
        <f t="shared" si="30"/>
        <v>50000</v>
      </c>
      <c r="G306" s="5" t="s">
        <v>136</v>
      </c>
      <c r="K306" s="3" t="s">
        <v>16</v>
      </c>
      <c r="L306" s="4">
        <v>63.25</v>
      </c>
      <c r="M306" s="4">
        <v>162</v>
      </c>
      <c r="N306" s="4">
        <f t="shared" si="37"/>
        <v>112.625</v>
      </c>
      <c r="O306" s="2">
        <f>N306*C306</f>
        <v>5631250</v>
      </c>
    </row>
    <row r="307" spans="1:15" ht="12.75">
      <c r="A307" s="14" t="s">
        <v>325</v>
      </c>
      <c r="B307" s="4" t="s">
        <v>331</v>
      </c>
      <c r="C307" s="2">
        <v>18000</v>
      </c>
      <c r="D307" s="2">
        <v>768</v>
      </c>
      <c r="E307" s="2">
        <f t="shared" si="36"/>
        <v>13824000</v>
      </c>
      <c r="F307" s="3">
        <f t="shared" si="30"/>
        <v>450000</v>
      </c>
      <c r="G307" s="5">
        <v>25</v>
      </c>
      <c r="H307" s="3">
        <v>25</v>
      </c>
      <c r="I307" s="3">
        <v>1909</v>
      </c>
      <c r="K307" s="3" t="s">
        <v>16</v>
      </c>
      <c r="L307" s="4">
        <v>890</v>
      </c>
      <c r="M307" s="4">
        <v>660</v>
      </c>
      <c r="N307" s="4">
        <f t="shared" si="37"/>
        <v>775</v>
      </c>
      <c r="O307" s="2">
        <f>N307*C307</f>
        <v>13950000</v>
      </c>
    </row>
    <row r="308" spans="1:15" ht="12.75">
      <c r="A308" s="14" t="s">
        <v>325</v>
      </c>
      <c r="B308" s="4" t="s">
        <v>332</v>
      </c>
      <c r="C308" s="2">
        <v>20000</v>
      </c>
      <c r="D308" s="2">
        <v>302</v>
      </c>
      <c r="E308" s="2">
        <f t="shared" si="36"/>
        <v>6040000</v>
      </c>
      <c r="F308" s="3">
        <f t="shared" si="30"/>
        <v>300000</v>
      </c>
      <c r="G308" s="5">
        <v>7.5</v>
      </c>
      <c r="H308" s="3">
        <v>15</v>
      </c>
      <c r="I308" s="3" t="s">
        <v>32</v>
      </c>
      <c r="K308" s="3" t="s">
        <v>16</v>
      </c>
      <c r="L308" s="4">
        <v>265</v>
      </c>
      <c r="M308" s="4">
        <v>319</v>
      </c>
      <c r="N308" s="4">
        <f t="shared" si="37"/>
        <v>292</v>
      </c>
      <c r="O308" s="2">
        <f>N308*C308</f>
        <v>5840000</v>
      </c>
    </row>
    <row r="309" spans="1:15" ht="12.75">
      <c r="A309" s="14" t="s">
        <v>325</v>
      </c>
      <c r="B309" s="4" t="s">
        <v>333</v>
      </c>
      <c r="C309" s="2">
        <v>100000</v>
      </c>
      <c r="D309" s="2">
        <v>227.5</v>
      </c>
      <c r="E309" s="2">
        <f t="shared" si="36"/>
        <v>22750000</v>
      </c>
      <c r="F309" s="3">
        <f t="shared" si="30"/>
        <v>1000000</v>
      </c>
      <c r="G309" s="5">
        <v>10</v>
      </c>
      <c r="H309" s="3">
        <v>10</v>
      </c>
      <c r="I309" s="3" t="s">
        <v>32</v>
      </c>
      <c r="K309" s="3" t="s">
        <v>16</v>
      </c>
      <c r="L309" s="4">
        <v>197</v>
      </c>
      <c r="M309" s="4">
        <v>230</v>
      </c>
      <c r="N309" s="4">
        <f t="shared" si="37"/>
        <v>213.5</v>
      </c>
      <c r="O309" s="2">
        <f>N309*C309</f>
        <v>21350000</v>
      </c>
    </row>
    <row r="310" spans="1:15" ht="12.75">
      <c r="A310" s="14" t="s">
        <v>325</v>
      </c>
      <c r="B310" s="4" t="s">
        <v>334</v>
      </c>
      <c r="C310" s="2">
        <v>72000</v>
      </c>
      <c r="D310" s="2">
        <v>221</v>
      </c>
      <c r="E310" s="2">
        <f t="shared" si="36"/>
        <v>15912000</v>
      </c>
      <c r="F310" s="3">
        <f t="shared" si="30"/>
        <v>720000</v>
      </c>
      <c r="G310" s="5">
        <v>10</v>
      </c>
      <c r="H310" s="3">
        <v>10</v>
      </c>
      <c r="I310" s="3" t="s">
        <v>32</v>
      </c>
      <c r="K310" s="3" t="s">
        <v>16</v>
      </c>
      <c r="L310" s="4">
        <v>275</v>
      </c>
      <c r="M310" s="4">
        <v>215</v>
      </c>
      <c r="N310" s="4">
        <f t="shared" si="37"/>
        <v>245</v>
      </c>
      <c r="O310" s="2">
        <f>N310*C310</f>
        <v>17640000</v>
      </c>
    </row>
    <row r="311" spans="1:15" ht="12.75">
      <c r="A311" s="13" t="s">
        <v>335</v>
      </c>
      <c r="C311" s="7" t="s">
        <v>3</v>
      </c>
      <c r="D311" s="8" t="s">
        <v>6</v>
      </c>
      <c r="E311" s="8" t="s">
        <v>5</v>
      </c>
      <c r="F311" s="3">
        <f t="shared" si="30"/>
        <v>0</v>
      </c>
      <c r="G311" s="8" t="s">
        <v>7</v>
      </c>
      <c r="H311" s="8" t="s">
        <v>8</v>
      </c>
      <c r="I311" s="8" t="s">
        <v>9</v>
      </c>
      <c r="J311" s="8" t="s">
        <v>10</v>
      </c>
      <c r="K311" s="8" t="s">
        <v>11</v>
      </c>
      <c r="L311" s="8" t="s">
        <v>0</v>
      </c>
      <c r="M311" s="8" t="s">
        <v>1</v>
      </c>
      <c r="N311" s="8" t="s">
        <v>2</v>
      </c>
      <c r="O311" s="8" t="s">
        <v>4</v>
      </c>
    </row>
    <row r="312" spans="1:15" ht="12.75">
      <c r="A312" s="14" t="s">
        <v>335</v>
      </c>
      <c r="B312" s="4" t="s">
        <v>336</v>
      </c>
      <c r="C312" s="2">
        <v>54000</v>
      </c>
      <c r="D312" s="2">
        <v>302</v>
      </c>
      <c r="E312" s="2">
        <f aca="true" t="shared" si="38" ref="E312:E336">PRODUCT(D312,C312)</f>
        <v>16308000</v>
      </c>
      <c r="F312" s="3">
        <f t="shared" si="30"/>
        <v>972000</v>
      </c>
      <c r="G312" s="5">
        <v>18</v>
      </c>
      <c r="H312" s="3">
        <v>18</v>
      </c>
      <c r="I312" s="3">
        <v>1909</v>
      </c>
      <c r="K312" s="3" t="s">
        <v>14</v>
      </c>
      <c r="L312" s="4">
        <v>329</v>
      </c>
      <c r="M312" s="4">
        <v>279</v>
      </c>
      <c r="N312" s="4">
        <f aca="true" t="shared" si="39" ref="N312:N336">(L312+M312)/2</f>
        <v>304</v>
      </c>
      <c r="O312" s="2">
        <f>N312*C312</f>
        <v>16416000</v>
      </c>
    </row>
    <row r="313" spans="1:15" ht="12.75">
      <c r="A313" s="14" t="s">
        <v>335</v>
      </c>
      <c r="B313" s="4" t="s">
        <v>337</v>
      </c>
      <c r="C313" s="2">
        <v>7500</v>
      </c>
      <c r="D313" s="2">
        <v>425</v>
      </c>
      <c r="E313" s="2">
        <f t="shared" si="38"/>
        <v>3187500</v>
      </c>
      <c r="F313" s="3">
        <f t="shared" si="30"/>
        <v>120000</v>
      </c>
      <c r="G313" s="5">
        <v>16</v>
      </c>
      <c r="H313" s="3">
        <v>16</v>
      </c>
      <c r="I313" s="3">
        <v>1909</v>
      </c>
      <c r="K313" s="3" t="s">
        <v>38</v>
      </c>
      <c r="L313" s="4"/>
      <c r="M313" s="4"/>
      <c r="N313" s="4"/>
      <c r="O313" s="2"/>
    </row>
    <row r="314" spans="1:15" ht="12.75">
      <c r="A314" s="14" t="s">
        <v>335</v>
      </c>
      <c r="B314" s="4" t="s">
        <v>338</v>
      </c>
      <c r="C314" s="2">
        <v>60000</v>
      </c>
      <c r="D314" s="2">
        <v>108.5</v>
      </c>
      <c r="E314" s="2">
        <f t="shared" si="38"/>
        <v>6510000</v>
      </c>
      <c r="F314" s="3">
        <f t="shared" si="30"/>
        <v>480000</v>
      </c>
      <c r="G314" s="5">
        <v>8</v>
      </c>
      <c r="H314" s="3">
        <v>8</v>
      </c>
      <c r="I314" s="3">
        <v>1907</v>
      </c>
      <c r="K314" s="3" t="s">
        <v>14</v>
      </c>
      <c r="L314" s="4">
        <v>138</v>
      </c>
      <c r="M314" s="4">
        <v>97.5</v>
      </c>
      <c r="N314" s="4">
        <f t="shared" si="39"/>
        <v>117.75</v>
      </c>
      <c r="O314" s="2">
        <f>N314*C314</f>
        <v>7065000</v>
      </c>
    </row>
    <row r="315" spans="1:15" ht="12.75">
      <c r="A315" s="14" t="s">
        <v>335</v>
      </c>
      <c r="B315" s="4" t="s">
        <v>339</v>
      </c>
      <c r="C315" s="2">
        <v>120000</v>
      </c>
      <c r="D315" s="2">
        <v>815</v>
      </c>
      <c r="E315" s="2">
        <f t="shared" si="38"/>
        <v>97800000</v>
      </c>
      <c r="F315" s="3">
        <f t="shared" si="30"/>
        <v>3600000</v>
      </c>
      <c r="G315" s="5">
        <v>30</v>
      </c>
      <c r="H315" s="3">
        <v>30</v>
      </c>
      <c r="I315" s="3">
        <v>1909</v>
      </c>
      <c r="K315" s="3" t="s">
        <v>14</v>
      </c>
      <c r="L315" s="4">
        <v>849</v>
      </c>
      <c r="M315" s="4">
        <v>705</v>
      </c>
      <c r="N315" s="4">
        <f t="shared" si="39"/>
        <v>777</v>
      </c>
      <c r="O315" s="2">
        <f>N315*C315</f>
        <v>93240000</v>
      </c>
    </row>
    <row r="316" spans="1:15" ht="12.75">
      <c r="A316" s="14" t="s">
        <v>335</v>
      </c>
      <c r="B316" s="4" t="s">
        <v>340</v>
      </c>
      <c r="C316" s="2">
        <v>46000</v>
      </c>
      <c r="D316" s="2">
        <v>470.5</v>
      </c>
      <c r="E316" s="2">
        <f t="shared" si="38"/>
        <v>21643000</v>
      </c>
      <c r="F316" s="3">
        <f t="shared" si="30"/>
        <v>788440</v>
      </c>
      <c r="G316" s="5">
        <v>17.14</v>
      </c>
      <c r="H316" s="3">
        <v>17.14</v>
      </c>
      <c r="I316" s="3">
        <v>1909</v>
      </c>
      <c r="J316" s="3" t="s">
        <v>588</v>
      </c>
      <c r="K316" s="3" t="s">
        <v>16</v>
      </c>
      <c r="L316" s="4"/>
      <c r="M316" s="4"/>
      <c r="N316" s="4"/>
      <c r="O316" s="2"/>
    </row>
    <row r="317" spans="1:15" ht="12.75">
      <c r="A317" s="14" t="s">
        <v>335</v>
      </c>
      <c r="B317" s="4" t="s">
        <v>341</v>
      </c>
      <c r="C317" s="2">
        <v>80000</v>
      </c>
      <c r="D317" s="2">
        <v>176</v>
      </c>
      <c r="E317" s="2">
        <f t="shared" si="38"/>
        <v>14080000</v>
      </c>
      <c r="F317" s="3">
        <f t="shared" si="30"/>
        <v>80000</v>
      </c>
      <c r="G317" s="5" t="s">
        <v>136</v>
      </c>
      <c r="H317" s="3" t="s">
        <v>37</v>
      </c>
      <c r="I317" s="3" t="s">
        <v>37</v>
      </c>
      <c r="K317" s="3" t="s">
        <v>14</v>
      </c>
      <c r="L317" s="4">
        <v>203</v>
      </c>
      <c r="M317" s="4">
        <v>170</v>
      </c>
      <c r="N317" s="4">
        <f t="shared" si="39"/>
        <v>186.5</v>
      </c>
      <c r="O317" s="2">
        <f>N317*C317</f>
        <v>14920000</v>
      </c>
    </row>
    <row r="318" spans="1:15" ht="12.75">
      <c r="A318" s="14" t="s">
        <v>335</v>
      </c>
      <c r="B318" s="1" t="s">
        <v>342</v>
      </c>
      <c r="C318" s="2">
        <v>20000</v>
      </c>
      <c r="D318" s="2">
        <v>645</v>
      </c>
      <c r="E318" s="2">
        <f t="shared" si="38"/>
        <v>12900000</v>
      </c>
      <c r="F318" s="3">
        <f t="shared" si="30"/>
        <v>400000</v>
      </c>
      <c r="G318" s="5">
        <v>20</v>
      </c>
      <c r="H318" s="3">
        <v>20</v>
      </c>
      <c r="I318" s="3">
        <v>1909</v>
      </c>
      <c r="K318" s="3" t="s">
        <v>16</v>
      </c>
      <c r="L318" s="4">
        <v>695</v>
      </c>
      <c r="M318" s="4">
        <v>570</v>
      </c>
      <c r="N318" s="4">
        <f t="shared" si="39"/>
        <v>632.5</v>
      </c>
      <c r="O318" s="2">
        <f>N318*C318</f>
        <v>12650000</v>
      </c>
    </row>
    <row r="319" spans="1:15" ht="12.75">
      <c r="A319" s="14" t="s">
        <v>335</v>
      </c>
      <c r="B319" s="1" t="s">
        <v>343</v>
      </c>
      <c r="C319" s="2">
        <v>17925</v>
      </c>
      <c r="D319" s="2">
        <v>115</v>
      </c>
      <c r="E319" s="2">
        <f t="shared" si="38"/>
        <v>2061375</v>
      </c>
      <c r="F319" s="3">
        <f t="shared" si="30"/>
        <v>89625</v>
      </c>
      <c r="G319" s="5">
        <v>5</v>
      </c>
      <c r="H319" s="3">
        <v>5</v>
      </c>
      <c r="I319" s="3">
        <v>1909</v>
      </c>
      <c r="K319" s="3" t="s">
        <v>38</v>
      </c>
      <c r="L319" s="4"/>
      <c r="M319" s="4"/>
      <c r="N319" s="4"/>
      <c r="O319" s="2"/>
    </row>
    <row r="320" spans="1:15" ht="12.75">
      <c r="A320" s="14" t="s">
        <v>335</v>
      </c>
      <c r="B320" s="4" t="s">
        <v>344</v>
      </c>
      <c r="C320" s="2">
        <v>12000</v>
      </c>
      <c r="D320" s="2">
        <v>919</v>
      </c>
      <c r="E320" s="2">
        <f t="shared" si="38"/>
        <v>11028000</v>
      </c>
      <c r="F320" s="3">
        <f t="shared" si="30"/>
        <v>300000</v>
      </c>
      <c r="G320" s="5">
        <v>25</v>
      </c>
      <c r="H320" s="3">
        <v>25</v>
      </c>
      <c r="I320" s="3" t="s">
        <v>32</v>
      </c>
      <c r="K320" s="3" t="s">
        <v>16</v>
      </c>
      <c r="L320" s="4">
        <v>975</v>
      </c>
      <c r="M320" s="4">
        <v>690</v>
      </c>
      <c r="N320" s="4">
        <f t="shared" si="39"/>
        <v>832.5</v>
      </c>
      <c r="O320" s="2">
        <f>N320*C320</f>
        <v>9990000</v>
      </c>
    </row>
    <row r="321" spans="1:15" ht="12.75">
      <c r="A321" s="14" t="s">
        <v>335</v>
      </c>
      <c r="B321" s="4" t="s">
        <v>345</v>
      </c>
      <c r="C321" s="2">
        <v>12000</v>
      </c>
      <c r="D321" s="2">
        <v>152</v>
      </c>
      <c r="E321" s="2">
        <f t="shared" si="38"/>
        <v>1824000</v>
      </c>
      <c r="F321" s="3">
        <f t="shared" si="30"/>
        <v>12000</v>
      </c>
      <c r="H321" s="3" t="s">
        <v>37</v>
      </c>
      <c r="I321" s="3" t="s">
        <v>37</v>
      </c>
      <c r="J321" s="3" t="s">
        <v>588</v>
      </c>
      <c r="K321" s="3" t="s">
        <v>16</v>
      </c>
      <c r="L321" s="4"/>
      <c r="M321" s="4"/>
      <c r="N321" s="4"/>
      <c r="O321" s="2"/>
    </row>
    <row r="322" spans="1:15" ht="12.75">
      <c r="A322" s="14" t="s">
        <v>335</v>
      </c>
      <c r="B322" s="4" t="s">
        <v>346</v>
      </c>
      <c r="C322" s="2">
        <v>8000</v>
      </c>
      <c r="D322" s="2">
        <v>581</v>
      </c>
      <c r="E322" s="2">
        <f t="shared" si="38"/>
        <v>4648000</v>
      </c>
      <c r="F322" s="3">
        <f t="shared" si="30"/>
        <v>120000</v>
      </c>
      <c r="G322" s="5">
        <v>15</v>
      </c>
      <c r="H322" s="3">
        <v>15</v>
      </c>
      <c r="I322" s="3">
        <v>1909</v>
      </c>
      <c r="K322" s="3" t="s">
        <v>16</v>
      </c>
      <c r="L322" s="4">
        <v>652</v>
      </c>
      <c r="M322" s="4">
        <v>505</v>
      </c>
      <c r="N322" s="4">
        <f t="shared" si="39"/>
        <v>578.5</v>
      </c>
      <c r="O322" s="2">
        <f>N322*C322</f>
        <v>4628000</v>
      </c>
    </row>
    <row r="323" spans="1:15" ht="12.75">
      <c r="A323" s="14" t="s">
        <v>335</v>
      </c>
      <c r="B323" s="1" t="s">
        <v>347</v>
      </c>
      <c r="C323" s="2">
        <v>18000</v>
      </c>
      <c r="D323" s="2">
        <v>1060</v>
      </c>
      <c r="E323" s="2">
        <f t="shared" si="38"/>
        <v>19080000</v>
      </c>
      <c r="F323" s="3">
        <f t="shared" si="30"/>
        <v>450000</v>
      </c>
      <c r="G323" s="5">
        <v>25</v>
      </c>
      <c r="H323" s="3">
        <v>25</v>
      </c>
      <c r="I323" s="3" t="s">
        <v>253</v>
      </c>
      <c r="K323" s="3" t="s">
        <v>16</v>
      </c>
      <c r="L323" s="4">
        <v>1070</v>
      </c>
      <c r="M323" s="4">
        <v>861</v>
      </c>
      <c r="N323" s="4">
        <f t="shared" si="39"/>
        <v>965.5</v>
      </c>
      <c r="O323" s="2">
        <f>N323*C323</f>
        <v>17379000</v>
      </c>
    </row>
    <row r="324" spans="1:15" ht="12.75">
      <c r="A324" s="14" t="s">
        <v>335</v>
      </c>
      <c r="B324" s="1" t="s">
        <v>348</v>
      </c>
      <c r="C324" s="2">
        <v>32600</v>
      </c>
      <c r="D324" s="2">
        <v>337</v>
      </c>
      <c r="E324" s="2">
        <f t="shared" si="38"/>
        <v>10986200</v>
      </c>
      <c r="F324" s="3">
        <f aca="true" t="shared" si="40" ref="F324:F387">PRODUCT(H324,C324)</f>
        <v>489000</v>
      </c>
      <c r="G324" s="5">
        <v>15</v>
      </c>
      <c r="H324" s="3">
        <v>15</v>
      </c>
      <c r="I324" s="3">
        <v>1909</v>
      </c>
      <c r="K324" s="3" t="s">
        <v>16</v>
      </c>
      <c r="L324" s="4">
        <v>368</v>
      </c>
      <c r="M324" s="4">
        <v>330</v>
      </c>
      <c r="N324" s="4">
        <f t="shared" si="39"/>
        <v>349</v>
      </c>
      <c r="O324" s="2">
        <f>N324*C324</f>
        <v>11377400</v>
      </c>
    </row>
    <row r="325" spans="1:15" ht="12.75">
      <c r="A325" s="14" t="s">
        <v>335</v>
      </c>
      <c r="B325" s="1" t="s">
        <v>349</v>
      </c>
      <c r="C325" s="2">
        <v>760</v>
      </c>
      <c r="D325" s="2">
        <v>27.5</v>
      </c>
      <c r="E325" s="2">
        <f t="shared" si="38"/>
        <v>20900</v>
      </c>
      <c r="F325" s="3">
        <f t="shared" si="40"/>
        <v>1573.1999999999998</v>
      </c>
      <c r="G325" s="5">
        <v>2.07</v>
      </c>
      <c r="H325" s="3">
        <v>2.07</v>
      </c>
      <c r="I325" s="3">
        <v>1906</v>
      </c>
      <c r="J325" s="3" t="s">
        <v>586</v>
      </c>
      <c r="K325" s="3" t="s">
        <v>38</v>
      </c>
      <c r="L325" s="4"/>
      <c r="M325" s="4"/>
      <c r="N325" s="4"/>
      <c r="O325" s="2"/>
    </row>
    <row r="326" spans="1:15" ht="12.75">
      <c r="A326" s="14" t="s">
        <v>335</v>
      </c>
      <c r="B326" s="1" t="s">
        <v>350</v>
      </c>
      <c r="C326" s="2">
        <v>60000</v>
      </c>
      <c r="D326" s="2">
        <v>774</v>
      </c>
      <c r="E326" s="2">
        <f t="shared" si="38"/>
        <v>46440000</v>
      </c>
      <c r="F326" s="3">
        <f t="shared" si="40"/>
        <v>1950000</v>
      </c>
      <c r="G326" s="5">
        <v>10</v>
      </c>
      <c r="H326" s="3">
        <v>32.5</v>
      </c>
      <c r="I326" s="3" t="s">
        <v>32</v>
      </c>
      <c r="K326" s="3" t="s">
        <v>16</v>
      </c>
      <c r="L326" s="4">
        <v>675</v>
      </c>
      <c r="M326" s="4">
        <v>774</v>
      </c>
      <c r="N326" s="4">
        <f t="shared" si="39"/>
        <v>724.5</v>
      </c>
      <c r="O326" s="2">
        <f>N326*C326</f>
        <v>43470000</v>
      </c>
    </row>
    <row r="327" spans="1:15" ht="12.75">
      <c r="A327" s="14" t="s">
        <v>335</v>
      </c>
      <c r="B327" s="4" t="s">
        <v>351</v>
      </c>
      <c r="C327" s="2">
        <v>50000</v>
      </c>
      <c r="D327" s="2"/>
      <c r="E327" s="2">
        <f t="shared" si="38"/>
        <v>50000</v>
      </c>
      <c r="F327" s="3">
        <f t="shared" si="40"/>
        <v>625000</v>
      </c>
      <c r="G327" s="5">
        <v>12.5</v>
      </c>
      <c r="H327" s="3">
        <v>12.5</v>
      </c>
      <c r="I327" s="3" t="s">
        <v>24</v>
      </c>
      <c r="K327" s="3" t="s">
        <v>14</v>
      </c>
      <c r="L327" s="4">
        <v>642</v>
      </c>
      <c r="M327" s="4">
        <v>556</v>
      </c>
      <c r="N327" s="4">
        <f t="shared" si="39"/>
        <v>599</v>
      </c>
      <c r="O327" s="2">
        <f>N327*C327</f>
        <v>29950000</v>
      </c>
    </row>
    <row r="328" spans="1:15" ht="12.75">
      <c r="A328" s="14" t="s">
        <v>335</v>
      </c>
      <c r="B328" s="4" t="s">
        <v>352</v>
      </c>
      <c r="C328" s="2">
        <v>45100</v>
      </c>
      <c r="D328" s="2">
        <v>360</v>
      </c>
      <c r="E328" s="2">
        <f t="shared" si="38"/>
        <v>16236000</v>
      </c>
      <c r="F328" s="3">
        <f t="shared" si="40"/>
        <v>451000</v>
      </c>
      <c r="G328" s="5">
        <v>10</v>
      </c>
      <c r="H328" s="3">
        <v>10</v>
      </c>
      <c r="I328" s="3" t="s">
        <v>225</v>
      </c>
      <c r="J328" s="3" t="s">
        <v>587</v>
      </c>
      <c r="K328" s="3" t="s">
        <v>14</v>
      </c>
      <c r="L328" s="4"/>
      <c r="M328" s="4"/>
      <c r="N328" s="4"/>
      <c r="O328" s="2"/>
    </row>
    <row r="329" spans="1:15" ht="12.75">
      <c r="A329" s="14" t="s">
        <v>335</v>
      </c>
      <c r="B329" s="4" t="s">
        <v>353</v>
      </c>
      <c r="C329" s="2">
        <v>80000</v>
      </c>
      <c r="D329" s="2">
        <v>204</v>
      </c>
      <c r="E329" s="2">
        <f t="shared" si="38"/>
        <v>16320000</v>
      </c>
      <c r="F329" s="3">
        <f t="shared" si="40"/>
        <v>800000</v>
      </c>
      <c r="G329" s="5">
        <v>10</v>
      </c>
      <c r="H329" s="3">
        <v>10</v>
      </c>
      <c r="I329" s="3">
        <v>1909</v>
      </c>
      <c r="K329" s="3" t="s">
        <v>38</v>
      </c>
      <c r="L329" s="4"/>
      <c r="M329" s="4"/>
      <c r="N329" s="4"/>
      <c r="O329" s="2"/>
    </row>
    <row r="330" spans="1:15" ht="12.75">
      <c r="A330" s="14" t="s">
        <v>335</v>
      </c>
      <c r="B330" s="4" t="s">
        <v>354</v>
      </c>
      <c r="C330" s="2">
        <v>175000</v>
      </c>
      <c r="D330" s="2">
        <v>110</v>
      </c>
      <c r="E330" s="2">
        <f t="shared" si="38"/>
        <v>19250000</v>
      </c>
      <c r="F330" s="3">
        <f t="shared" si="40"/>
        <v>700000</v>
      </c>
      <c r="G330" s="5">
        <v>4</v>
      </c>
      <c r="H330" s="3">
        <v>4</v>
      </c>
      <c r="I330" s="3">
        <v>1904</v>
      </c>
      <c r="K330" s="3" t="s">
        <v>14</v>
      </c>
      <c r="L330" s="4">
        <v>86</v>
      </c>
      <c r="M330" s="4">
        <v>110</v>
      </c>
      <c r="N330" s="4">
        <f t="shared" si="39"/>
        <v>98</v>
      </c>
      <c r="O330" s="2">
        <f>N330*C330</f>
        <v>17150000</v>
      </c>
    </row>
    <row r="331" spans="1:15" ht="12.75">
      <c r="A331" s="14" t="s">
        <v>335</v>
      </c>
      <c r="B331" s="1" t="s">
        <v>355</v>
      </c>
      <c r="C331" s="2">
        <v>40000</v>
      </c>
      <c r="D331" s="2">
        <v>1595</v>
      </c>
      <c r="E331" s="2">
        <f t="shared" si="38"/>
        <v>63800000</v>
      </c>
      <c r="F331" s="3">
        <f t="shared" si="40"/>
        <v>2000000</v>
      </c>
      <c r="G331" s="5">
        <v>25</v>
      </c>
      <c r="H331" s="3">
        <v>50</v>
      </c>
      <c r="I331" s="3">
        <v>1909</v>
      </c>
      <c r="K331" s="3" t="s">
        <v>16</v>
      </c>
      <c r="L331" s="4">
        <v>1709</v>
      </c>
      <c r="M331" s="4">
        <v>1550</v>
      </c>
      <c r="N331" s="4">
        <f t="shared" si="39"/>
        <v>1629.5</v>
      </c>
      <c r="O331" s="2">
        <f>N331*C331</f>
        <v>65180000</v>
      </c>
    </row>
    <row r="332" spans="1:15" ht="12.75">
      <c r="A332" s="14" t="s">
        <v>335</v>
      </c>
      <c r="B332" s="4" t="s">
        <v>356</v>
      </c>
      <c r="C332" s="2">
        <v>15000</v>
      </c>
      <c r="D332" s="2">
        <v>845</v>
      </c>
      <c r="E332" s="2">
        <f t="shared" si="38"/>
        <v>12675000</v>
      </c>
      <c r="F332" s="3">
        <f t="shared" si="40"/>
        <v>300000</v>
      </c>
      <c r="G332" s="5">
        <v>10</v>
      </c>
      <c r="H332" s="3">
        <v>20</v>
      </c>
      <c r="I332" s="3" t="s">
        <v>32</v>
      </c>
      <c r="K332" s="3" t="s">
        <v>16</v>
      </c>
      <c r="L332" s="4">
        <v>929</v>
      </c>
      <c r="M332" s="4">
        <v>800</v>
      </c>
      <c r="N332" s="4">
        <f t="shared" si="39"/>
        <v>864.5</v>
      </c>
      <c r="O332" s="2">
        <f>N332*C332</f>
        <v>12967500</v>
      </c>
    </row>
    <row r="333" spans="1:15" ht="12.75">
      <c r="A333" s="14" t="s">
        <v>335</v>
      </c>
      <c r="B333" s="1" t="s">
        <v>357</v>
      </c>
      <c r="C333" s="2">
        <v>61750</v>
      </c>
      <c r="D333" s="2">
        <v>1218</v>
      </c>
      <c r="E333" s="2">
        <f t="shared" si="38"/>
        <v>75211500</v>
      </c>
      <c r="F333" s="3">
        <f t="shared" si="40"/>
        <v>3396250</v>
      </c>
      <c r="G333" s="5">
        <v>55</v>
      </c>
      <c r="H333" s="3">
        <v>55</v>
      </c>
      <c r="I333" s="3">
        <v>1909</v>
      </c>
      <c r="K333" s="3" t="s">
        <v>14</v>
      </c>
      <c r="L333" s="4">
        <v>1290</v>
      </c>
      <c r="M333" s="4">
        <v>1224</v>
      </c>
      <c r="N333" s="4">
        <f t="shared" si="39"/>
        <v>1257</v>
      </c>
      <c r="O333" s="2">
        <f>N333*C333</f>
        <v>77619750</v>
      </c>
    </row>
    <row r="334" spans="1:15" ht="12.75">
      <c r="A334" s="14" t="s">
        <v>335</v>
      </c>
      <c r="B334" s="1" t="s">
        <v>358</v>
      </c>
      <c r="C334" s="2">
        <v>13100</v>
      </c>
      <c r="D334" s="2">
        <v>466</v>
      </c>
      <c r="E334" s="2">
        <f t="shared" si="38"/>
        <v>6104600</v>
      </c>
      <c r="F334" s="3">
        <f t="shared" si="40"/>
        <v>294750</v>
      </c>
      <c r="G334" s="5">
        <v>22.5</v>
      </c>
      <c r="H334" s="3">
        <v>22.5</v>
      </c>
      <c r="I334" s="3" t="s">
        <v>24</v>
      </c>
      <c r="K334" s="3" t="s">
        <v>38</v>
      </c>
      <c r="L334" s="4"/>
      <c r="M334" s="4"/>
      <c r="N334" s="4"/>
      <c r="O334" s="2"/>
    </row>
    <row r="335" spans="1:15" ht="12.75">
      <c r="A335" s="14" t="s">
        <v>335</v>
      </c>
      <c r="B335" s="4" t="s">
        <v>359</v>
      </c>
      <c r="C335" s="2">
        <v>24000</v>
      </c>
      <c r="D335" s="2">
        <v>310</v>
      </c>
      <c r="E335" s="2">
        <f t="shared" si="38"/>
        <v>7440000</v>
      </c>
      <c r="F335" s="3">
        <f t="shared" si="40"/>
        <v>300000</v>
      </c>
      <c r="G335" s="5">
        <v>12.5</v>
      </c>
      <c r="H335" s="3">
        <v>12.5</v>
      </c>
      <c r="I335" s="3">
        <v>1909</v>
      </c>
      <c r="K335" s="3" t="s">
        <v>16</v>
      </c>
      <c r="L335" s="4">
        <v>314</v>
      </c>
      <c r="M335" s="4">
        <v>270</v>
      </c>
      <c r="N335" s="4">
        <f t="shared" si="39"/>
        <v>292</v>
      </c>
      <c r="O335" s="2">
        <f>N335*C335</f>
        <v>7008000</v>
      </c>
    </row>
    <row r="336" spans="1:15" ht="12.75">
      <c r="A336" s="14" t="s">
        <v>335</v>
      </c>
      <c r="B336" s="1" t="s">
        <v>360</v>
      </c>
      <c r="C336" s="2">
        <v>8000</v>
      </c>
      <c r="D336" s="2">
        <v>40</v>
      </c>
      <c r="E336" s="2">
        <f t="shared" si="38"/>
        <v>320000</v>
      </c>
      <c r="F336" s="3">
        <f t="shared" si="40"/>
        <v>44000</v>
      </c>
      <c r="G336" s="5">
        <v>5.5</v>
      </c>
      <c r="H336" s="3">
        <v>5.5</v>
      </c>
      <c r="I336" s="3" t="s">
        <v>361</v>
      </c>
      <c r="K336" s="3" t="s">
        <v>16</v>
      </c>
      <c r="L336" s="4">
        <v>46</v>
      </c>
      <c r="M336" s="4">
        <v>32</v>
      </c>
      <c r="N336" s="4">
        <f t="shared" si="39"/>
        <v>39</v>
      </c>
      <c r="O336" s="2">
        <f>N336*C336</f>
        <v>312000</v>
      </c>
    </row>
    <row r="337" spans="1:15" ht="12.75">
      <c r="A337" s="13" t="s">
        <v>362</v>
      </c>
      <c r="C337" s="7" t="s">
        <v>3</v>
      </c>
      <c r="D337" s="8" t="s">
        <v>6</v>
      </c>
      <c r="E337" s="8" t="s">
        <v>5</v>
      </c>
      <c r="F337" s="3">
        <f t="shared" si="40"/>
        <v>0</v>
      </c>
      <c r="G337" s="8" t="s">
        <v>7</v>
      </c>
      <c r="H337" s="8" t="s">
        <v>8</v>
      </c>
      <c r="I337" s="8" t="s">
        <v>9</v>
      </c>
      <c r="J337" s="8" t="s">
        <v>10</v>
      </c>
      <c r="K337" s="8" t="s">
        <v>11</v>
      </c>
      <c r="L337" s="8" t="s">
        <v>0</v>
      </c>
      <c r="M337" s="8" t="s">
        <v>1</v>
      </c>
      <c r="N337" s="8" t="s">
        <v>2</v>
      </c>
      <c r="O337" s="8" t="s">
        <v>4</v>
      </c>
    </row>
    <row r="338" spans="1:15" ht="12.75">
      <c r="A338" s="14" t="s">
        <v>362</v>
      </c>
      <c r="B338" s="4" t="s">
        <v>363</v>
      </c>
      <c r="C338" s="2">
        <v>80000</v>
      </c>
      <c r="D338" s="2">
        <v>469</v>
      </c>
      <c r="E338" s="2">
        <f aca="true" t="shared" si="41" ref="E338:E352">PRODUCT(D338,C338)</f>
        <v>37520000</v>
      </c>
      <c r="F338" s="3">
        <f t="shared" si="40"/>
        <v>1000000</v>
      </c>
      <c r="G338" s="5">
        <v>12.5</v>
      </c>
      <c r="H338" s="3">
        <v>12.5</v>
      </c>
      <c r="I338" s="3">
        <v>1909</v>
      </c>
      <c r="K338" s="3" t="s">
        <v>14</v>
      </c>
      <c r="L338" s="4">
        <v>487</v>
      </c>
      <c r="M338" s="4">
        <v>390</v>
      </c>
      <c r="N338" s="4">
        <f aca="true" t="shared" si="42" ref="N338:N351">(L338+M338)/2</f>
        <v>438.5</v>
      </c>
      <c r="O338" s="2">
        <f>N338*C338</f>
        <v>35080000</v>
      </c>
    </row>
    <row r="339" spans="1:15" ht="12.75">
      <c r="A339" s="14" t="s">
        <v>362</v>
      </c>
      <c r="B339" s="4" t="s">
        <v>364</v>
      </c>
      <c r="C339" s="2">
        <v>20000</v>
      </c>
      <c r="D339" s="2">
        <v>370</v>
      </c>
      <c r="E339" s="2">
        <f t="shared" si="41"/>
        <v>7400000</v>
      </c>
      <c r="F339" s="3">
        <f t="shared" si="40"/>
        <v>92200</v>
      </c>
      <c r="G339" s="5">
        <v>4.61</v>
      </c>
      <c r="H339" s="3">
        <v>4.61</v>
      </c>
      <c r="I339" s="3">
        <v>1909</v>
      </c>
      <c r="J339" s="3" t="s">
        <v>585</v>
      </c>
      <c r="K339" s="3" t="s">
        <v>16</v>
      </c>
      <c r="L339" s="4"/>
      <c r="M339" s="4"/>
      <c r="N339" s="4"/>
      <c r="O339" s="2"/>
    </row>
    <row r="340" spans="1:15" ht="12.75">
      <c r="A340" s="14" t="s">
        <v>362</v>
      </c>
      <c r="B340" s="1" t="s">
        <v>365</v>
      </c>
      <c r="C340" s="2">
        <v>37000</v>
      </c>
      <c r="D340" s="2">
        <v>1750</v>
      </c>
      <c r="E340" s="2">
        <f t="shared" si="41"/>
        <v>64750000</v>
      </c>
      <c r="F340" s="3">
        <f t="shared" si="40"/>
        <v>2405000</v>
      </c>
      <c r="G340" s="5">
        <v>32.5</v>
      </c>
      <c r="H340" s="3">
        <v>65</v>
      </c>
      <c r="I340" s="3">
        <v>1909</v>
      </c>
      <c r="K340" s="3" t="s">
        <v>16</v>
      </c>
      <c r="L340" s="4">
        <v>1759</v>
      </c>
      <c r="M340" s="4">
        <v>1500</v>
      </c>
      <c r="N340" s="4">
        <f t="shared" si="42"/>
        <v>1629.5</v>
      </c>
      <c r="O340" s="2">
        <f>N340*C340</f>
        <v>60291500</v>
      </c>
    </row>
    <row r="341" spans="1:15" ht="12.75">
      <c r="A341" s="14" t="s">
        <v>362</v>
      </c>
      <c r="B341" s="18" t="s">
        <v>366</v>
      </c>
      <c r="C341" s="2">
        <v>24000</v>
      </c>
      <c r="D341" s="2">
        <v>939</v>
      </c>
      <c r="E341" s="2">
        <f t="shared" si="41"/>
        <v>22536000</v>
      </c>
      <c r="F341" s="3">
        <f t="shared" si="40"/>
        <v>840000</v>
      </c>
      <c r="G341" s="5">
        <v>35</v>
      </c>
      <c r="H341" s="3">
        <v>35</v>
      </c>
      <c r="I341" s="3" t="s">
        <v>24</v>
      </c>
      <c r="K341" s="3" t="s">
        <v>16</v>
      </c>
      <c r="L341" s="4">
        <v>970</v>
      </c>
      <c r="M341" s="4">
        <v>741</v>
      </c>
      <c r="N341" s="4">
        <f t="shared" si="42"/>
        <v>855.5</v>
      </c>
      <c r="O341" s="2">
        <f>N341*C341</f>
        <v>20532000</v>
      </c>
    </row>
    <row r="342" spans="1:15" ht="12.75">
      <c r="A342" s="14" t="s">
        <v>362</v>
      </c>
      <c r="B342" s="4" t="s">
        <v>367</v>
      </c>
      <c r="C342" s="2">
        <v>60000</v>
      </c>
      <c r="D342" s="2">
        <v>119</v>
      </c>
      <c r="E342" s="2">
        <f t="shared" si="41"/>
        <v>7140000</v>
      </c>
      <c r="F342" s="3">
        <f t="shared" si="40"/>
        <v>300000</v>
      </c>
      <c r="G342" s="5">
        <v>5</v>
      </c>
      <c r="H342" s="3">
        <v>5</v>
      </c>
      <c r="I342" s="3">
        <v>1909</v>
      </c>
      <c r="K342" s="3" t="s">
        <v>16</v>
      </c>
      <c r="L342" s="4">
        <v>128</v>
      </c>
      <c r="M342" s="4">
        <v>80.25</v>
      </c>
      <c r="N342" s="4">
        <f t="shared" si="42"/>
        <v>104.125</v>
      </c>
      <c r="O342" s="2">
        <f>N342*C342</f>
        <v>6247500</v>
      </c>
    </row>
    <row r="343" spans="1:15" ht="12.75">
      <c r="A343" s="14" t="s">
        <v>362</v>
      </c>
      <c r="B343" s="18" t="s">
        <v>368</v>
      </c>
      <c r="C343" s="2">
        <v>37500</v>
      </c>
      <c r="D343" s="2">
        <v>1380</v>
      </c>
      <c r="E343" s="2">
        <f t="shared" si="41"/>
        <v>51750000</v>
      </c>
      <c r="F343" s="3">
        <f t="shared" si="40"/>
        <v>2250000</v>
      </c>
      <c r="G343" s="5">
        <v>30</v>
      </c>
      <c r="H343" s="3">
        <v>60</v>
      </c>
      <c r="I343" s="3" t="s">
        <v>32</v>
      </c>
      <c r="K343" s="3" t="s">
        <v>16</v>
      </c>
      <c r="L343" s="4">
        <v>1500</v>
      </c>
      <c r="M343" s="4">
        <v>1271</v>
      </c>
      <c r="N343" s="4">
        <f t="shared" si="42"/>
        <v>1385.5</v>
      </c>
      <c r="O343" s="2">
        <f>N343*C343</f>
        <v>51956250</v>
      </c>
    </row>
    <row r="344" spans="1:15" ht="12.75">
      <c r="A344" s="14" t="s">
        <v>362</v>
      </c>
      <c r="B344" s="18" t="s">
        <v>369</v>
      </c>
      <c r="C344" s="2">
        <v>11038</v>
      </c>
      <c r="D344" s="2">
        <v>849</v>
      </c>
      <c r="E344" s="2">
        <f t="shared" si="41"/>
        <v>9371262</v>
      </c>
      <c r="F344" s="3">
        <f t="shared" si="40"/>
        <v>386330</v>
      </c>
      <c r="G344" s="5">
        <v>17.5</v>
      </c>
      <c r="H344" s="3">
        <v>35</v>
      </c>
      <c r="I344" s="3" t="s">
        <v>32</v>
      </c>
      <c r="J344" s="3" t="s">
        <v>587</v>
      </c>
      <c r="K344" s="3" t="s">
        <v>16</v>
      </c>
      <c r="L344" s="4"/>
      <c r="M344" s="4"/>
      <c r="N344" s="4"/>
      <c r="O344" s="2"/>
    </row>
    <row r="345" spans="1:15" ht="12.75">
      <c r="A345" s="14" t="s">
        <v>362</v>
      </c>
      <c r="B345" s="4" t="s">
        <v>370</v>
      </c>
      <c r="C345" s="2">
        <v>22500</v>
      </c>
      <c r="D345" s="2">
        <v>138</v>
      </c>
      <c r="E345" s="2">
        <f t="shared" si="41"/>
        <v>3105000</v>
      </c>
      <c r="F345" s="3">
        <f t="shared" si="40"/>
        <v>112500</v>
      </c>
      <c r="G345" s="5">
        <v>5</v>
      </c>
      <c r="H345" s="3">
        <v>5</v>
      </c>
      <c r="I345" s="3">
        <v>1909</v>
      </c>
      <c r="K345" s="3" t="s">
        <v>16</v>
      </c>
      <c r="L345" s="4">
        <v>142</v>
      </c>
      <c r="M345" s="4">
        <v>102</v>
      </c>
      <c r="N345" s="4">
        <f t="shared" si="42"/>
        <v>122</v>
      </c>
      <c r="O345" s="2">
        <f aca="true" t="shared" si="43" ref="O345:O351">N345*C345</f>
        <v>2745000</v>
      </c>
    </row>
    <row r="346" spans="1:15" ht="12.75">
      <c r="A346" s="14" t="s">
        <v>362</v>
      </c>
      <c r="B346" s="4" t="s">
        <v>371</v>
      </c>
      <c r="C346" s="2">
        <v>32000</v>
      </c>
      <c r="D346" s="2">
        <v>552</v>
      </c>
      <c r="E346" s="2">
        <f t="shared" si="41"/>
        <v>17664000</v>
      </c>
      <c r="F346" s="3">
        <f t="shared" si="40"/>
        <v>1120000</v>
      </c>
      <c r="G346" s="5">
        <v>35</v>
      </c>
      <c r="H346" s="3">
        <v>35</v>
      </c>
      <c r="I346" s="3" t="s">
        <v>32</v>
      </c>
      <c r="K346" s="3" t="s">
        <v>16</v>
      </c>
      <c r="L346" s="4">
        <v>552</v>
      </c>
      <c r="M346" s="4">
        <v>690</v>
      </c>
      <c r="N346" s="4">
        <f t="shared" si="42"/>
        <v>621</v>
      </c>
      <c r="O346" s="2">
        <f t="shared" si="43"/>
        <v>19872000</v>
      </c>
    </row>
    <row r="347" spans="1:15" ht="12.75">
      <c r="A347" s="14" t="s">
        <v>362</v>
      </c>
      <c r="B347" s="4" t="s">
        <v>372</v>
      </c>
      <c r="C347" s="2">
        <v>50000</v>
      </c>
      <c r="D347" s="2">
        <v>121</v>
      </c>
      <c r="E347" s="2">
        <f t="shared" si="41"/>
        <v>6050000</v>
      </c>
      <c r="F347" s="3">
        <f t="shared" si="40"/>
        <v>50000</v>
      </c>
      <c r="G347" s="5" t="s">
        <v>37</v>
      </c>
      <c r="H347" s="3" t="s">
        <v>37</v>
      </c>
      <c r="K347" s="3" t="s">
        <v>16</v>
      </c>
      <c r="L347" s="4">
        <v>113</v>
      </c>
      <c r="M347" s="4">
        <v>149</v>
      </c>
      <c r="N347" s="4">
        <f t="shared" si="42"/>
        <v>131</v>
      </c>
      <c r="O347" s="2">
        <f t="shared" si="43"/>
        <v>6550000</v>
      </c>
    </row>
    <row r="348" spans="1:15" ht="12.75">
      <c r="A348" s="14" t="s">
        <v>362</v>
      </c>
      <c r="B348" s="1" t="s">
        <v>373</v>
      </c>
      <c r="C348" s="2">
        <v>8000</v>
      </c>
      <c r="D348" s="2">
        <v>1265</v>
      </c>
      <c r="E348" s="2">
        <f t="shared" si="41"/>
        <v>10120000</v>
      </c>
      <c r="F348" s="3">
        <f t="shared" si="40"/>
        <v>400000</v>
      </c>
      <c r="G348" s="5">
        <v>50</v>
      </c>
      <c r="H348" s="3">
        <v>50</v>
      </c>
      <c r="I348" s="3">
        <v>1909</v>
      </c>
      <c r="K348" s="3" t="s">
        <v>16</v>
      </c>
      <c r="L348" s="4">
        <v>1196</v>
      </c>
      <c r="M348" s="4">
        <v>1296</v>
      </c>
      <c r="N348" s="4">
        <f t="shared" si="42"/>
        <v>1246</v>
      </c>
      <c r="O348" s="2">
        <f t="shared" si="43"/>
        <v>9968000</v>
      </c>
    </row>
    <row r="349" spans="1:15" ht="12.75">
      <c r="A349" s="14" t="s">
        <v>362</v>
      </c>
      <c r="B349" s="1" t="s">
        <v>374</v>
      </c>
      <c r="C349" s="2">
        <v>16000</v>
      </c>
      <c r="D349" s="2">
        <v>1098</v>
      </c>
      <c r="E349" s="2">
        <f t="shared" si="41"/>
        <v>17568000</v>
      </c>
      <c r="F349" s="3">
        <f t="shared" si="40"/>
        <v>800000</v>
      </c>
      <c r="G349" s="5">
        <v>50</v>
      </c>
      <c r="H349" s="3">
        <v>50</v>
      </c>
      <c r="I349" s="3" t="s">
        <v>24</v>
      </c>
      <c r="K349" s="3" t="s">
        <v>16</v>
      </c>
      <c r="L349" s="4">
        <v>1210</v>
      </c>
      <c r="M349" s="4">
        <v>1013</v>
      </c>
      <c r="N349" s="4">
        <f t="shared" si="42"/>
        <v>1111.5</v>
      </c>
      <c r="O349" s="2">
        <f t="shared" si="43"/>
        <v>17784000</v>
      </c>
    </row>
    <row r="350" spans="1:15" ht="12.75">
      <c r="A350" s="14" t="s">
        <v>362</v>
      </c>
      <c r="B350" s="4" t="s">
        <v>375</v>
      </c>
      <c r="C350" s="2">
        <v>48000</v>
      </c>
      <c r="D350" s="2">
        <v>392</v>
      </c>
      <c r="E350" s="2">
        <f t="shared" si="41"/>
        <v>18816000</v>
      </c>
      <c r="F350" s="3">
        <f t="shared" si="40"/>
        <v>960000</v>
      </c>
      <c r="G350" s="5">
        <v>10</v>
      </c>
      <c r="H350" s="3">
        <v>20</v>
      </c>
      <c r="I350" s="3">
        <v>1909</v>
      </c>
      <c r="K350" s="3" t="s">
        <v>16</v>
      </c>
      <c r="L350" s="4">
        <v>423</v>
      </c>
      <c r="M350" s="4">
        <v>308</v>
      </c>
      <c r="N350" s="4">
        <f t="shared" si="42"/>
        <v>365.5</v>
      </c>
      <c r="O350" s="2">
        <f t="shared" si="43"/>
        <v>17544000</v>
      </c>
    </row>
    <row r="351" spans="1:15" ht="12.75">
      <c r="A351" s="14" t="s">
        <v>362</v>
      </c>
      <c r="B351" s="4" t="s">
        <v>376</v>
      </c>
      <c r="C351" s="2">
        <v>10200</v>
      </c>
      <c r="D351" s="2">
        <v>95</v>
      </c>
      <c r="E351" s="2">
        <f t="shared" si="41"/>
        <v>969000</v>
      </c>
      <c r="F351" s="3">
        <f t="shared" si="40"/>
        <v>51000</v>
      </c>
      <c r="G351" s="5">
        <v>5</v>
      </c>
      <c r="H351" s="3">
        <v>5</v>
      </c>
      <c r="I351" s="3">
        <v>1909</v>
      </c>
      <c r="J351" s="3" t="s">
        <v>587</v>
      </c>
      <c r="K351" s="3" t="s">
        <v>16</v>
      </c>
      <c r="L351" s="4">
        <v>102</v>
      </c>
      <c r="M351" s="4">
        <v>76</v>
      </c>
      <c r="N351" s="4">
        <f t="shared" si="42"/>
        <v>89</v>
      </c>
      <c r="O351" s="2">
        <f t="shared" si="43"/>
        <v>907800</v>
      </c>
    </row>
    <row r="352" spans="1:15" ht="12.75">
      <c r="A352" s="14" t="s">
        <v>362</v>
      </c>
      <c r="B352" s="4" t="s">
        <v>377</v>
      </c>
      <c r="C352" s="2">
        <v>10200</v>
      </c>
      <c r="D352" s="2">
        <v>94</v>
      </c>
      <c r="E352" s="2">
        <f t="shared" si="41"/>
        <v>958800</v>
      </c>
      <c r="F352" s="3">
        <f t="shared" si="40"/>
        <v>51000</v>
      </c>
      <c r="G352" s="5">
        <v>5</v>
      </c>
      <c r="H352" s="3">
        <v>5</v>
      </c>
      <c r="I352" s="3">
        <v>1909</v>
      </c>
      <c r="J352" s="3" t="s">
        <v>585</v>
      </c>
      <c r="K352" s="3" t="s">
        <v>16</v>
      </c>
      <c r="L352" s="4"/>
      <c r="M352" s="4"/>
      <c r="N352" s="4"/>
      <c r="O352" s="2"/>
    </row>
    <row r="353" spans="1:15" ht="12.75">
      <c r="A353" s="13" t="s">
        <v>378</v>
      </c>
      <c r="C353" s="7" t="s">
        <v>3</v>
      </c>
      <c r="D353" s="8" t="s">
        <v>6</v>
      </c>
      <c r="E353" s="8" t="s">
        <v>5</v>
      </c>
      <c r="F353" s="3">
        <f t="shared" si="40"/>
        <v>0</v>
      </c>
      <c r="G353" s="8" t="s">
        <v>7</v>
      </c>
      <c r="H353" s="8" t="s">
        <v>8</v>
      </c>
      <c r="I353" s="8" t="s">
        <v>9</v>
      </c>
      <c r="J353" s="8" t="s">
        <v>10</v>
      </c>
      <c r="K353" s="8" t="s">
        <v>11</v>
      </c>
      <c r="L353" s="8" t="s">
        <v>0</v>
      </c>
      <c r="M353" s="8" t="s">
        <v>1</v>
      </c>
      <c r="N353" s="8" t="s">
        <v>2</v>
      </c>
      <c r="O353" s="8" t="s">
        <v>4</v>
      </c>
    </row>
    <row r="354" spans="1:15" ht="12.75">
      <c r="A354" s="14" t="s">
        <v>378</v>
      </c>
      <c r="B354" s="4" t="s">
        <v>379</v>
      </c>
      <c r="C354" s="2">
        <v>20000</v>
      </c>
      <c r="D354" s="2">
        <v>1875</v>
      </c>
      <c r="E354" s="2">
        <f>PRODUCT(D354,C354)</f>
        <v>37500000</v>
      </c>
      <c r="F354" s="3">
        <f t="shared" si="40"/>
        <v>1500000</v>
      </c>
      <c r="G354" s="5">
        <v>12.5</v>
      </c>
      <c r="H354" s="3">
        <v>75</v>
      </c>
      <c r="I354" s="3" t="s">
        <v>32</v>
      </c>
      <c r="K354" s="3" t="s">
        <v>16</v>
      </c>
      <c r="L354" s="4">
        <v>1880</v>
      </c>
      <c r="M354" s="4">
        <v>1700</v>
      </c>
      <c r="N354" s="4">
        <f>(L354+M354)/2</f>
        <v>1790</v>
      </c>
      <c r="O354" s="2">
        <f>N354*C354</f>
        <v>35800000</v>
      </c>
    </row>
    <row r="355" spans="1:15" ht="12.75">
      <c r="A355" s="14" t="s">
        <v>378</v>
      </c>
      <c r="B355" s="1" t="s">
        <v>380</v>
      </c>
      <c r="C355" s="2">
        <v>24000</v>
      </c>
      <c r="D355" s="2">
        <v>1049</v>
      </c>
      <c r="E355" s="2">
        <f>PRODUCT(D355,C355)</f>
        <v>25176000</v>
      </c>
      <c r="F355" s="3">
        <f t="shared" si="40"/>
        <v>1080000</v>
      </c>
      <c r="G355" s="5">
        <v>25</v>
      </c>
      <c r="H355" s="3">
        <v>45</v>
      </c>
      <c r="I355" s="3">
        <v>1909</v>
      </c>
      <c r="K355" s="3" t="s">
        <v>16</v>
      </c>
      <c r="L355" s="4">
        <v>1100</v>
      </c>
      <c r="M355" s="4">
        <v>1025</v>
      </c>
      <c r="N355" s="4">
        <f>(L355+M355)/2</f>
        <v>1062.5</v>
      </c>
      <c r="O355" s="2">
        <f>N355*C355</f>
        <v>25500000</v>
      </c>
    </row>
    <row r="356" spans="1:15" ht="12.75">
      <c r="A356" s="14" t="s">
        <v>378</v>
      </c>
      <c r="B356" s="1" t="s">
        <v>381</v>
      </c>
      <c r="C356" s="2">
        <v>6600</v>
      </c>
      <c r="D356" s="2">
        <v>1029</v>
      </c>
      <c r="E356" s="2">
        <f>PRODUCT(D356,C356)</f>
        <v>6791400</v>
      </c>
      <c r="F356" s="3">
        <f t="shared" si="40"/>
        <v>231000</v>
      </c>
      <c r="G356" s="5">
        <v>12.5</v>
      </c>
      <c r="H356" s="3">
        <v>35</v>
      </c>
      <c r="I356" s="3">
        <v>1909</v>
      </c>
      <c r="K356" s="3" t="s">
        <v>16</v>
      </c>
      <c r="L356" s="4">
        <v>1160</v>
      </c>
      <c r="M356" s="4">
        <v>995</v>
      </c>
      <c r="N356" s="4">
        <f>(L356+M356)/2</f>
        <v>1077.5</v>
      </c>
      <c r="O356" s="2">
        <f>N356*C356</f>
        <v>7111500</v>
      </c>
    </row>
    <row r="357" spans="1:15" ht="12.75">
      <c r="A357" s="14" t="s">
        <v>378</v>
      </c>
      <c r="B357" s="1" t="s">
        <v>382</v>
      </c>
      <c r="C357" s="2">
        <v>26000</v>
      </c>
      <c r="D357" s="2">
        <v>1212</v>
      </c>
      <c r="E357" s="2">
        <f>PRODUCT(D357,C357)</f>
        <v>31512000</v>
      </c>
      <c r="F357" s="3">
        <f t="shared" si="40"/>
        <v>1300000</v>
      </c>
      <c r="G357" s="5">
        <v>10</v>
      </c>
      <c r="H357" s="3">
        <v>50</v>
      </c>
      <c r="I357" s="3">
        <v>1909</v>
      </c>
      <c r="K357" s="3" t="s">
        <v>16</v>
      </c>
      <c r="L357" s="4">
        <v>1360</v>
      </c>
      <c r="M357" s="4">
        <v>1132</v>
      </c>
      <c r="N357" s="4">
        <f>(L357+M357)/2</f>
        <v>1246</v>
      </c>
      <c r="O357" s="2">
        <f>N357*C357</f>
        <v>32396000</v>
      </c>
    </row>
    <row r="358" spans="1:15" ht="12.75">
      <c r="A358" s="13" t="s">
        <v>383</v>
      </c>
      <c r="C358" s="7" t="s">
        <v>3</v>
      </c>
      <c r="D358" s="8" t="s">
        <v>6</v>
      </c>
      <c r="E358" s="8" t="s">
        <v>5</v>
      </c>
      <c r="F358" s="3">
        <f t="shared" si="40"/>
        <v>0</v>
      </c>
      <c r="G358" s="8" t="s">
        <v>7</v>
      </c>
      <c r="H358" s="8" t="s">
        <v>8</v>
      </c>
      <c r="I358" s="8" t="s">
        <v>9</v>
      </c>
      <c r="J358" s="8" t="s">
        <v>10</v>
      </c>
      <c r="K358" s="8" t="s">
        <v>11</v>
      </c>
      <c r="L358" s="8" t="s">
        <v>0</v>
      </c>
      <c r="M358" s="8" t="s">
        <v>1</v>
      </c>
      <c r="N358" s="8" t="s">
        <v>2</v>
      </c>
      <c r="O358" s="8" t="s">
        <v>4</v>
      </c>
    </row>
    <row r="359" spans="1:15" ht="12.75">
      <c r="A359" s="14" t="s">
        <v>383</v>
      </c>
      <c r="B359" s="4" t="s">
        <v>384</v>
      </c>
      <c r="C359" s="2">
        <v>7200</v>
      </c>
      <c r="D359" s="2">
        <v>600</v>
      </c>
      <c r="E359" s="2">
        <f aca="true" t="shared" si="44" ref="E359:E379">PRODUCT(D359,C359)</f>
        <v>4320000</v>
      </c>
      <c r="F359" s="3">
        <f t="shared" si="40"/>
        <v>7200</v>
      </c>
      <c r="G359" s="5" t="s">
        <v>385</v>
      </c>
      <c r="H359" s="3" t="s">
        <v>37</v>
      </c>
      <c r="I359" s="3" t="s">
        <v>37</v>
      </c>
      <c r="K359" s="3" t="s">
        <v>16</v>
      </c>
      <c r="L359" s="4">
        <v>600</v>
      </c>
      <c r="M359" s="4">
        <v>600</v>
      </c>
      <c r="N359" s="4">
        <f>(L359+M359)/2</f>
        <v>600</v>
      </c>
      <c r="O359" s="2">
        <f>N359*C359</f>
        <v>4320000</v>
      </c>
    </row>
    <row r="360" spans="1:15" ht="12.75">
      <c r="A360" s="14" t="s">
        <v>383</v>
      </c>
      <c r="B360" s="1" t="s">
        <v>386</v>
      </c>
      <c r="C360" s="2">
        <v>20000</v>
      </c>
      <c r="D360" s="2">
        <v>271</v>
      </c>
      <c r="E360" s="2">
        <f t="shared" si="44"/>
        <v>5420000</v>
      </c>
      <c r="F360" s="3">
        <f t="shared" si="40"/>
        <v>300000</v>
      </c>
      <c r="G360" s="5">
        <v>15</v>
      </c>
      <c r="H360" s="3">
        <v>15</v>
      </c>
      <c r="I360" s="3">
        <v>1909</v>
      </c>
      <c r="K360" s="3" t="s">
        <v>16</v>
      </c>
      <c r="L360" s="4">
        <v>314</v>
      </c>
      <c r="M360" s="4">
        <v>260</v>
      </c>
      <c r="N360" s="4">
        <f aca="true" t="shared" si="45" ref="N360:N374">(L360+M360)/2</f>
        <v>287</v>
      </c>
      <c r="O360" s="2">
        <f>N360*C360</f>
        <v>5740000</v>
      </c>
    </row>
    <row r="361" spans="1:15" ht="12.75">
      <c r="A361" s="14" t="s">
        <v>383</v>
      </c>
      <c r="B361" s="1" t="s">
        <v>387</v>
      </c>
      <c r="C361" s="2">
        <v>500</v>
      </c>
      <c r="D361" s="2">
        <v>85</v>
      </c>
      <c r="E361" s="2">
        <f t="shared" si="44"/>
        <v>42500</v>
      </c>
      <c r="F361" s="3">
        <f t="shared" si="40"/>
        <v>4860</v>
      </c>
      <c r="G361" s="5">
        <v>9.72</v>
      </c>
      <c r="H361" s="3">
        <v>9.72</v>
      </c>
      <c r="I361" s="3">
        <v>1900</v>
      </c>
      <c r="J361" s="3" t="s">
        <v>585</v>
      </c>
      <c r="K361" s="3" t="s">
        <v>38</v>
      </c>
      <c r="L361" s="4"/>
      <c r="M361" s="4"/>
      <c r="N361" s="4"/>
      <c r="O361" s="2"/>
    </row>
    <row r="362" spans="1:15" ht="12.75">
      <c r="A362" s="14" t="s">
        <v>383</v>
      </c>
      <c r="B362" s="1" t="s">
        <v>388</v>
      </c>
      <c r="C362" s="2">
        <v>25000</v>
      </c>
      <c r="D362" s="2">
        <v>507</v>
      </c>
      <c r="E362" s="2">
        <f t="shared" si="44"/>
        <v>12675000</v>
      </c>
      <c r="F362" s="3">
        <f t="shared" si="40"/>
        <v>500000</v>
      </c>
      <c r="G362" s="5">
        <v>20</v>
      </c>
      <c r="H362" s="3">
        <v>20</v>
      </c>
      <c r="I362" s="3" t="s">
        <v>24</v>
      </c>
      <c r="K362" s="3" t="s">
        <v>16</v>
      </c>
      <c r="L362" s="4">
        <v>555</v>
      </c>
      <c r="M362" s="4">
        <v>470</v>
      </c>
      <c r="N362" s="4">
        <f t="shared" si="45"/>
        <v>512.5</v>
      </c>
      <c r="O362" s="2">
        <f>N362*C362</f>
        <v>12812500</v>
      </c>
    </row>
    <row r="363" spans="1:15" ht="12.75">
      <c r="A363" s="14" t="s">
        <v>383</v>
      </c>
      <c r="B363" s="1" t="s">
        <v>389</v>
      </c>
      <c r="C363" s="2">
        <v>16000</v>
      </c>
      <c r="D363" s="2">
        <v>65.75</v>
      </c>
      <c r="E363" s="2">
        <f t="shared" si="44"/>
        <v>1052000</v>
      </c>
      <c r="F363" s="3">
        <f t="shared" si="40"/>
        <v>53280</v>
      </c>
      <c r="G363" s="5">
        <v>3.33</v>
      </c>
      <c r="H363" s="3">
        <v>3.33</v>
      </c>
      <c r="I363" s="3" t="s">
        <v>308</v>
      </c>
      <c r="J363" s="3" t="s">
        <v>588</v>
      </c>
      <c r="K363" s="3" t="s">
        <v>16</v>
      </c>
      <c r="L363" s="4"/>
      <c r="M363" s="4"/>
      <c r="N363" s="4"/>
      <c r="O363" s="2"/>
    </row>
    <row r="364" spans="1:15" ht="12.75">
      <c r="A364" s="14" t="s">
        <v>383</v>
      </c>
      <c r="B364" s="1" t="s">
        <v>390</v>
      </c>
      <c r="C364" s="2">
        <v>32000</v>
      </c>
      <c r="D364" s="2">
        <v>370.5</v>
      </c>
      <c r="E364" s="2">
        <f t="shared" si="44"/>
        <v>11856000</v>
      </c>
      <c r="F364" s="3">
        <f t="shared" si="40"/>
        <v>640000</v>
      </c>
      <c r="G364" s="5">
        <v>10</v>
      </c>
      <c r="H364" s="3">
        <v>20</v>
      </c>
      <c r="I364" s="3" t="s">
        <v>32</v>
      </c>
      <c r="K364" s="3" t="s">
        <v>16</v>
      </c>
      <c r="L364" s="4">
        <v>430</v>
      </c>
      <c r="M364" s="4">
        <v>383</v>
      </c>
      <c r="N364" s="4">
        <f t="shared" si="45"/>
        <v>406.5</v>
      </c>
      <c r="O364" s="2">
        <f>N364*C364</f>
        <v>13008000</v>
      </c>
    </row>
    <row r="365" spans="1:15" ht="12.75">
      <c r="A365" s="14" t="s">
        <v>383</v>
      </c>
      <c r="B365" s="1" t="s">
        <v>391</v>
      </c>
      <c r="C365" s="2">
        <v>180000</v>
      </c>
      <c r="D365" s="2">
        <v>232</v>
      </c>
      <c r="E365" s="2">
        <f t="shared" si="44"/>
        <v>41760000</v>
      </c>
      <c r="F365" s="3">
        <f t="shared" si="40"/>
        <v>2160000</v>
      </c>
      <c r="G365" s="5">
        <v>12</v>
      </c>
      <c r="H365" s="5">
        <v>12</v>
      </c>
      <c r="I365" s="3">
        <v>1909</v>
      </c>
      <c r="K365" s="3" t="s">
        <v>14</v>
      </c>
      <c r="L365" s="4">
        <v>251</v>
      </c>
      <c r="M365" s="4">
        <v>218</v>
      </c>
      <c r="N365" s="4">
        <f t="shared" si="45"/>
        <v>234.5</v>
      </c>
      <c r="O365" s="2">
        <f>N365*C365</f>
        <v>42210000</v>
      </c>
    </row>
    <row r="366" spans="1:15" ht="12.75">
      <c r="A366" s="14" t="s">
        <v>383</v>
      </c>
      <c r="B366" s="1" t="s">
        <v>392</v>
      </c>
      <c r="C366" s="2">
        <v>80000</v>
      </c>
      <c r="D366" s="2">
        <v>233</v>
      </c>
      <c r="E366" s="2">
        <f t="shared" si="44"/>
        <v>18640000</v>
      </c>
      <c r="F366" s="3">
        <f t="shared" si="40"/>
        <v>960000</v>
      </c>
      <c r="G366" s="5">
        <v>12</v>
      </c>
      <c r="H366" s="5">
        <v>12</v>
      </c>
      <c r="I366" s="3">
        <v>1909</v>
      </c>
      <c r="J366" s="3" t="s">
        <v>586</v>
      </c>
      <c r="K366" s="3" t="s">
        <v>14</v>
      </c>
      <c r="L366" s="4"/>
      <c r="M366" s="4"/>
      <c r="N366" s="4"/>
      <c r="O366" s="2"/>
    </row>
    <row r="367" spans="1:15" ht="12.75">
      <c r="A367" s="14" t="s">
        <v>383</v>
      </c>
      <c r="B367" s="1" t="s">
        <v>393</v>
      </c>
      <c r="C367" s="2">
        <v>20250</v>
      </c>
      <c r="D367" s="2"/>
      <c r="E367" s="2">
        <f t="shared" si="44"/>
        <v>20250</v>
      </c>
      <c r="F367" s="3">
        <f t="shared" si="40"/>
        <v>202500</v>
      </c>
      <c r="G367" s="5">
        <v>10</v>
      </c>
      <c r="H367" s="5">
        <v>10</v>
      </c>
      <c r="I367" s="3" t="s">
        <v>32</v>
      </c>
      <c r="K367" s="3" t="s">
        <v>38</v>
      </c>
      <c r="L367" s="4"/>
      <c r="M367" s="4"/>
      <c r="N367" s="4"/>
      <c r="O367" s="2"/>
    </row>
    <row r="368" spans="1:15" ht="12.75">
      <c r="A368" s="14" t="s">
        <v>383</v>
      </c>
      <c r="B368" s="1" t="s">
        <v>394</v>
      </c>
      <c r="C368" s="2">
        <v>10000</v>
      </c>
      <c r="D368" s="2">
        <v>414</v>
      </c>
      <c r="E368" s="2">
        <f t="shared" si="44"/>
        <v>4140000</v>
      </c>
      <c r="F368" s="3">
        <f t="shared" si="40"/>
        <v>200000</v>
      </c>
      <c r="G368" s="5">
        <v>10</v>
      </c>
      <c r="H368" s="3">
        <v>20</v>
      </c>
      <c r="I368" s="3">
        <v>1909</v>
      </c>
      <c r="K368" s="3" t="s">
        <v>16</v>
      </c>
      <c r="L368" s="4">
        <v>454</v>
      </c>
      <c r="M368" s="4">
        <v>385</v>
      </c>
      <c r="N368" s="4">
        <f t="shared" si="45"/>
        <v>419.5</v>
      </c>
      <c r="O368" s="2">
        <f>N368*C368</f>
        <v>4195000</v>
      </c>
    </row>
    <row r="369" spans="1:15" ht="12.75">
      <c r="A369" s="14" t="s">
        <v>383</v>
      </c>
      <c r="B369" s="1" t="s">
        <v>395</v>
      </c>
      <c r="C369" s="2">
        <v>20000</v>
      </c>
      <c r="D369" s="2">
        <v>305</v>
      </c>
      <c r="E369" s="2">
        <f t="shared" si="44"/>
        <v>6100000</v>
      </c>
      <c r="F369" s="3">
        <f t="shared" si="40"/>
        <v>400000</v>
      </c>
      <c r="G369" s="5">
        <v>20</v>
      </c>
      <c r="H369" s="3">
        <v>20</v>
      </c>
      <c r="I369" s="3">
        <v>1909</v>
      </c>
      <c r="K369" s="3" t="s">
        <v>38</v>
      </c>
      <c r="L369" s="4"/>
      <c r="M369" s="4"/>
      <c r="N369" s="4"/>
      <c r="O369" s="2"/>
    </row>
    <row r="370" spans="1:15" ht="12.75">
      <c r="A370" s="14" t="s">
        <v>383</v>
      </c>
      <c r="B370" s="1" t="s">
        <v>396</v>
      </c>
      <c r="C370" s="2">
        <v>120000</v>
      </c>
      <c r="D370" s="2">
        <v>173</v>
      </c>
      <c r="E370" s="2">
        <f t="shared" si="44"/>
        <v>20760000</v>
      </c>
      <c r="F370" s="3">
        <f t="shared" si="40"/>
        <v>1500000</v>
      </c>
      <c r="G370" s="5">
        <v>12.5</v>
      </c>
      <c r="H370" s="5">
        <v>12.5</v>
      </c>
      <c r="I370" s="3">
        <v>1906</v>
      </c>
      <c r="K370" s="3" t="s">
        <v>14</v>
      </c>
      <c r="L370" s="4">
        <v>195</v>
      </c>
      <c r="M370" s="4">
        <v>160</v>
      </c>
      <c r="N370" s="4">
        <f t="shared" si="45"/>
        <v>177.5</v>
      </c>
      <c r="O370" s="2">
        <f>N370*C370</f>
        <v>21300000</v>
      </c>
    </row>
    <row r="371" spans="1:15" ht="12.75">
      <c r="A371" s="14" t="s">
        <v>383</v>
      </c>
      <c r="B371" s="1" t="s">
        <v>397</v>
      </c>
      <c r="C371" s="2">
        <v>60000</v>
      </c>
      <c r="D371" s="2">
        <v>181</v>
      </c>
      <c r="E371" s="2">
        <f t="shared" si="44"/>
        <v>10860000</v>
      </c>
      <c r="F371" s="3">
        <f t="shared" si="40"/>
        <v>750000</v>
      </c>
      <c r="G371" s="5">
        <v>12.5</v>
      </c>
      <c r="H371" s="5">
        <v>12.5</v>
      </c>
      <c r="I371" s="3">
        <v>1906</v>
      </c>
      <c r="J371" s="3" t="s">
        <v>586</v>
      </c>
      <c r="K371" s="3" t="s">
        <v>14</v>
      </c>
      <c r="L371" s="4"/>
      <c r="M371" s="4"/>
      <c r="N371" s="4"/>
      <c r="O371" s="2"/>
    </row>
    <row r="372" spans="1:15" ht="12.75">
      <c r="A372" s="14" t="s">
        <v>383</v>
      </c>
      <c r="B372" s="1" t="s">
        <v>398</v>
      </c>
      <c r="C372" s="2">
        <v>20000</v>
      </c>
      <c r="D372" s="2">
        <v>640</v>
      </c>
      <c r="E372" s="2">
        <f t="shared" si="44"/>
        <v>12800000</v>
      </c>
      <c r="F372" s="3">
        <f t="shared" si="40"/>
        <v>20000</v>
      </c>
      <c r="G372" s="5" t="s">
        <v>37</v>
      </c>
      <c r="H372" s="3" t="s">
        <v>37</v>
      </c>
      <c r="I372" s="3" t="s">
        <v>37</v>
      </c>
      <c r="J372" s="3" t="s">
        <v>586</v>
      </c>
      <c r="K372" s="3" t="s">
        <v>16</v>
      </c>
      <c r="L372" s="4"/>
      <c r="M372" s="4"/>
      <c r="N372" s="4"/>
      <c r="O372" s="2"/>
    </row>
    <row r="373" spans="1:15" ht="12.75">
      <c r="A373" s="14" t="s">
        <v>383</v>
      </c>
      <c r="B373" s="1" t="s">
        <v>399</v>
      </c>
      <c r="C373" s="2">
        <v>20000</v>
      </c>
      <c r="D373" s="2">
        <v>1810</v>
      </c>
      <c r="E373" s="2">
        <f t="shared" si="44"/>
        <v>36200000</v>
      </c>
      <c r="F373" s="3">
        <f t="shared" si="40"/>
        <v>600000</v>
      </c>
      <c r="G373" s="5">
        <v>30</v>
      </c>
      <c r="H373" s="3">
        <v>30</v>
      </c>
      <c r="I373" s="3">
        <v>1908</v>
      </c>
      <c r="K373" s="3" t="s">
        <v>16</v>
      </c>
      <c r="L373" s="4">
        <v>1944</v>
      </c>
      <c r="M373" s="4">
        <v>1700</v>
      </c>
      <c r="N373" s="4">
        <f t="shared" si="45"/>
        <v>1822</v>
      </c>
      <c r="O373" s="2">
        <f>N373*C373</f>
        <v>36440000</v>
      </c>
    </row>
    <row r="374" spans="1:15" ht="12.75">
      <c r="A374" s="14" t="s">
        <v>383</v>
      </c>
      <c r="B374" s="1" t="s">
        <v>400</v>
      </c>
      <c r="C374" s="2">
        <v>20000</v>
      </c>
      <c r="D374" s="2">
        <v>175</v>
      </c>
      <c r="E374" s="2">
        <f t="shared" si="44"/>
        <v>3500000</v>
      </c>
      <c r="F374" s="3">
        <f t="shared" si="40"/>
        <v>20000</v>
      </c>
      <c r="G374" s="5">
        <v>6.25</v>
      </c>
      <c r="H374" s="3" t="s">
        <v>37</v>
      </c>
      <c r="I374" s="3" t="s">
        <v>37</v>
      </c>
      <c r="K374" s="3" t="s">
        <v>16</v>
      </c>
      <c r="L374" s="4">
        <v>210</v>
      </c>
      <c r="M374" s="4">
        <v>175</v>
      </c>
      <c r="N374" s="4">
        <f t="shared" si="45"/>
        <v>192.5</v>
      </c>
      <c r="O374" s="2">
        <f>N374*C374</f>
        <v>3850000</v>
      </c>
    </row>
    <row r="375" spans="1:15" ht="12.75">
      <c r="A375" s="14" t="s">
        <v>383</v>
      </c>
      <c r="B375" s="4" t="s">
        <v>401</v>
      </c>
      <c r="C375" s="2">
        <v>6000</v>
      </c>
      <c r="D375" s="2" t="s">
        <v>37</v>
      </c>
      <c r="E375" s="2">
        <f t="shared" si="44"/>
        <v>6000</v>
      </c>
      <c r="F375" s="3">
        <f t="shared" si="40"/>
        <v>281250</v>
      </c>
      <c r="G375" s="5">
        <v>46.875</v>
      </c>
      <c r="H375" s="5">
        <v>46.875</v>
      </c>
      <c r="I375" s="3">
        <v>1909</v>
      </c>
      <c r="J375" s="3" t="s">
        <v>587</v>
      </c>
      <c r="K375" s="3" t="s">
        <v>16</v>
      </c>
      <c r="L375" s="4"/>
      <c r="M375" s="4"/>
      <c r="N375" s="4"/>
      <c r="O375" s="2"/>
    </row>
    <row r="376" spans="1:11" ht="12.75">
      <c r="A376" s="14" t="s">
        <v>383</v>
      </c>
      <c r="B376" s="3" t="s">
        <v>402</v>
      </c>
      <c r="C376" s="19">
        <v>40000</v>
      </c>
      <c r="D376" s="3">
        <v>106</v>
      </c>
      <c r="E376" s="2">
        <f t="shared" si="44"/>
        <v>4240000</v>
      </c>
      <c r="F376" s="3">
        <f t="shared" si="40"/>
        <v>240000</v>
      </c>
      <c r="G376" s="3">
        <v>6</v>
      </c>
      <c r="H376" s="3">
        <v>6</v>
      </c>
      <c r="I376" s="3">
        <v>1909</v>
      </c>
      <c r="K376" s="3" t="s">
        <v>38</v>
      </c>
    </row>
    <row r="377" spans="1:11" ht="12.75">
      <c r="A377" s="14" t="s">
        <v>383</v>
      </c>
      <c r="B377" s="3" t="s">
        <v>403</v>
      </c>
      <c r="C377" s="19">
        <v>9000</v>
      </c>
      <c r="D377" s="3">
        <v>84</v>
      </c>
      <c r="E377" s="2">
        <f t="shared" si="44"/>
        <v>756000</v>
      </c>
      <c r="F377" s="3">
        <f t="shared" si="40"/>
        <v>39996</v>
      </c>
      <c r="G377" s="3">
        <v>4.444</v>
      </c>
      <c r="H377" s="3">
        <v>4.444</v>
      </c>
      <c r="I377" s="3">
        <v>1909</v>
      </c>
      <c r="J377" s="3" t="s">
        <v>588</v>
      </c>
      <c r="K377" s="3" t="s">
        <v>38</v>
      </c>
    </row>
    <row r="378" spans="1:11" ht="12.75">
      <c r="A378" s="14" t="s">
        <v>383</v>
      </c>
      <c r="B378" s="3" t="s">
        <v>404</v>
      </c>
      <c r="C378" s="19">
        <v>24000</v>
      </c>
      <c r="E378" s="2">
        <f t="shared" si="44"/>
        <v>24000</v>
      </c>
      <c r="F378" s="3">
        <f t="shared" si="40"/>
        <v>72000</v>
      </c>
      <c r="G378" s="3">
        <v>3</v>
      </c>
      <c r="H378" s="3">
        <v>3</v>
      </c>
      <c r="I378" s="3">
        <v>1909</v>
      </c>
      <c r="K378" s="3" t="s">
        <v>38</v>
      </c>
    </row>
    <row r="379" spans="1:11" ht="12.75">
      <c r="A379" s="14" t="s">
        <v>383</v>
      </c>
      <c r="B379" s="3" t="s">
        <v>405</v>
      </c>
      <c r="C379" s="19">
        <v>18000</v>
      </c>
      <c r="D379" s="3">
        <v>525</v>
      </c>
      <c r="E379" s="2">
        <f t="shared" si="44"/>
        <v>9450000</v>
      </c>
      <c r="F379" s="3">
        <f t="shared" si="40"/>
        <v>450000</v>
      </c>
      <c r="G379" s="3">
        <v>10</v>
      </c>
      <c r="H379" s="3">
        <v>25</v>
      </c>
      <c r="I379" s="3">
        <v>1909</v>
      </c>
      <c r="K379" s="3" t="s">
        <v>38</v>
      </c>
    </row>
    <row r="380" spans="1:15" ht="12.75">
      <c r="A380" s="13" t="s">
        <v>406</v>
      </c>
      <c r="C380" s="7" t="s">
        <v>3</v>
      </c>
      <c r="D380" s="8" t="s">
        <v>6</v>
      </c>
      <c r="E380" s="8" t="s">
        <v>5</v>
      </c>
      <c r="F380" s="3">
        <f t="shared" si="40"/>
        <v>0</v>
      </c>
      <c r="G380" s="8" t="s">
        <v>7</v>
      </c>
      <c r="H380" s="8" t="s">
        <v>8</v>
      </c>
      <c r="I380" s="8" t="s">
        <v>9</v>
      </c>
      <c r="J380" s="8" t="s">
        <v>10</v>
      </c>
      <c r="K380" s="8" t="s">
        <v>11</v>
      </c>
      <c r="L380" s="8" t="s">
        <v>0</v>
      </c>
      <c r="M380" s="8" t="s">
        <v>1</v>
      </c>
      <c r="N380" s="8" t="s">
        <v>2</v>
      </c>
      <c r="O380" s="8" t="s">
        <v>4</v>
      </c>
    </row>
    <row r="381" spans="1:15" ht="12.75">
      <c r="A381" s="14" t="s">
        <v>406</v>
      </c>
      <c r="B381" s="4" t="s">
        <v>407</v>
      </c>
      <c r="C381" s="2">
        <v>100000</v>
      </c>
      <c r="D381" s="2">
        <v>178</v>
      </c>
      <c r="E381" s="2">
        <f aca="true" t="shared" si="46" ref="E381:E419">PRODUCT(D381,C381)</f>
        <v>17800000</v>
      </c>
      <c r="F381" s="3">
        <f t="shared" si="40"/>
        <v>700000</v>
      </c>
      <c r="G381" s="5">
        <v>7</v>
      </c>
      <c r="H381" s="3">
        <v>7</v>
      </c>
      <c r="I381" s="3" t="s">
        <v>32</v>
      </c>
      <c r="K381" s="3" t="s">
        <v>16</v>
      </c>
      <c r="L381" s="4">
        <v>153</v>
      </c>
      <c r="M381" s="4">
        <v>179</v>
      </c>
      <c r="N381" s="4">
        <f aca="true" t="shared" si="47" ref="N381:N417">(L381+M381)/2</f>
        <v>166</v>
      </c>
      <c r="O381" s="2">
        <f>N381*C381</f>
        <v>16600000</v>
      </c>
    </row>
    <row r="382" spans="1:15" ht="12.75">
      <c r="A382" s="14" t="s">
        <v>406</v>
      </c>
      <c r="B382" s="4" t="s">
        <v>408</v>
      </c>
      <c r="C382" s="2">
        <v>7500</v>
      </c>
      <c r="D382" s="2">
        <v>545</v>
      </c>
      <c r="E382" s="2">
        <f t="shared" si="46"/>
        <v>4087500</v>
      </c>
      <c r="F382" s="3">
        <f t="shared" si="40"/>
        <v>107685</v>
      </c>
      <c r="G382" s="5">
        <v>14.358</v>
      </c>
      <c r="H382" s="3">
        <v>14.358</v>
      </c>
      <c r="I382" s="3" t="s">
        <v>32</v>
      </c>
      <c r="J382" s="3" t="s">
        <v>588</v>
      </c>
      <c r="K382" s="3" t="s">
        <v>16</v>
      </c>
      <c r="L382" s="4"/>
      <c r="M382" s="4"/>
      <c r="N382" s="4"/>
      <c r="O382" s="2"/>
    </row>
    <row r="383" spans="1:15" ht="12.75">
      <c r="A383" s="14" t="s">
        <v>406</v>
      </c>
      <c r="B383" s="4" t="s">
        <v>409</v>
      </c>
      <c r="C383" s="2">
        <v>8000</v>
      </c>
      <c r="D383" s="2">
        <v>60</v>
      </c>
      <c r="E383" s="2">
        <f t="shared" si="46"/>
        <v>480000</v>
      </c>
      <c r="F383" s="3">
        <f t="shared" si="40"/>
        <v>8000</v>
      </c>
      <c r="G383" s="5" t="s">
        <v>37</v>
      </c>
      <c r="H383" s="3" t="s">
        <v>37</v>
      </c>
      <c r="K383" s="3" t="s">
        <v>38</v>
      </c>
      <c r="L383" s="4"/>
      <c r="M383" s="4"/>
      <c r="N383" s="4"/>
      <c r="O383" s="2"/>
    </row>
    <row r="384" spans="1:15" ht="12.75">
      <c r="A384" s="14" t="s">
        <v>406</v>
      </c>
      <c r="B384" s="4" t="s">
        <v>410</v>
      </c>
      <c r="C384" s="2">
        <v>22000</v>
      </c>
      <c r="D384" s="2">
        <v>70</v>
      </c>
      <c r="E384" s="2">
        <f t="shared" si="46"/>
        <v>1540000</v>
      </c>
      <c r="F384" s="3">
        <f t="shared" si="40"/>
        <v>22000</v>
      </c>
      <c r="G384" s="5" t="s">
        <v>37</v>
      </c>
      <c r="H384" s="3" t="s">
        <v>37</v>
      </c>
      <c r="J384" s="3" t="s">
        <v>586</v>
      </c>
      <c r="K384" s="3" t="s">
        <v>38</v>
      </c>
      <c r="L384" s="4"/>
      <c r="M384" s="4"/>
      <c r="N384" s="4"/>
      <c r="O384" s="2"/>
    </row>
    <row r="385" spans="1:15" ht="12.75">
      <c r="A385" s="14" t="s">
        <v>406</v>
      </c>
      <c r="B385" s="4" t="s">
        <v>411</v>
      </c>
      <c r="C385" s="2">
        <v>70000</v>
      </c>
      <c r="D385" s="2">
        <v>139.5</v>
      </c>
      <c r="E385" s="2">
        <f t="shared" si="46"/>
        <v>9765000</v>
      </c>
      <c r="F385" s="3">
        <f t="shared" si="40"/>
        <v>490000</v>
      </c>
      <c r="G385" s="5">
        <v>7</v>
      </c>
      <c r="H385" s="3">
        <v>7</v>
      </c>
      <c r="I385" s="3">
        <v>1909</v>
      </c>
      <c r="K385" s="3" t="s">
        <v>16</v>
      </c>
      <c r="L385" s="4">
        <v>144</v>
      </c>
      <c r="M385" s="4">
        <v>128</v>
      </c>
      <c r="N385" s="4">
        <f t="shared" si="47"/>
        <v>136</v>
      </c>
      <c r="O385" s="2">
        <f>N385*C385</f>
        <v>9520000</v>
      </c>
    </row>
    <row r="386" spans="1:15" ht="12.75">
      <c r="A386" s="14" t="s">
        <v>406</v>
      </c>
      <c r="B386" s="4" t="s">
        <v>412</v>
      </c>
      <c r="C386" s="2">
        <v>106000</v>
      </c>
      <c r="D386" s="2">
        <v>25.25</v>
      </c>
      <c r="E386" s="2">
        <f t="shared" si="46"/>
        <v>2676500</v>
      </c>
      <c r="F386" s="3">
        <f t="shared" si="40"/>
        <v>106000</v>
      </c>
      <c r="G386" s="5" t="s">
        <v>413</v>
      </c>
      <c r="H386" s="3" t="s">
        <v>37</v>
      </c>
      <c r="I386" s="3" t="s">
        <v>37</v>
      </c>
      <c r="K386" s="3" t="s">
        <v>16</v>
      </c>
      <c r="L386" s="4">
        <v>17.75</v>
      </c>
      <c r="M386" s="4">
        <v>27.75</v>
      </c>
      <c r="N386" s="4">
        <f t="shared" si="47"/>
        <v>22.75</v>
      </c>
      <c r="O386" s="2">
        <f>N386*C386</f>
        <v>2411500</v>
      </c>
    </row>
    <row r="387" spans="1:15" ht="12.75">
      <c r="A387" s="14" t="s">
        <v>406</v>
      </c>
      <c r="B387" s="1" t="s">
        <v>414</v>
      </c>
      <c r="C387" s="2">
        <v>100000</v>
      </c>
      <c r="D387" s="2">
        <v>587</v>
      </c>
      <c r="E387" s="2">
        <f t="shared" si="46"/>
        <v>58700000</v>
      </c>
      <c r="F387" s="3">
        <f t="shared" si="40"/>
        <v>3000000</v>
      </c>
      <c r="G387" s="5">
        <v>12.5</v>
      </c>
      <c r="H387" s="3">
        <v>30</v>
      </c>
      <c r="I387" s="3">
        <v>1909</v>
      </c>
      <c r="K387" s="3" t="s">
        <v>14</v>
      </c>
      <c r="L387" s="4">
        <v>629</v>
      </c>
      <c r="M387" s="4">
        <v>578</v>
      </c>
      <c r="N387" s="4">
        <f t="shared" si="47"/>
        <v>603.5</v>
      </c>
      <c r="O387" s="2">
        <f>N387*C387</f>
        <v>60350000</v>
      </c>
    </row>
    <row r="388" spans="1:15" ht="12.75">
      <c r="A388" s="14" t="s">
        <v>406</v>
      </c>
      <c r="B388" s="1" t="s">
        <v>415</v>
      </c>
      <c r="C388" s="2">
        <v>2000</v>
      </c>
      <c r="D388" s="2">
        <v>520</v>
      </c>
      <c r="E388" s="2">
        <f t="shared" si="46"/>
        <v>1040000</v>
      </c>
      <c r="F388" s="3">
        <f aca="true" t="shared" si="48" ref="F388:F451">PRODUCT(H388,C388)</f>
        <v>87000</v>
      </c>
      <c r="G388" s="5">
        <v>28.5</v>
      </c>
      <c r="H388" s="3">
        <v>43.5</v>
      </c>
      <c r="I388" s="3">
        <v>1909</v>
      </c>
      <c r="K388" s="3" t="s">
        <v>38</v>
      </c>
      <c r="L388" s="4"/>
      <c r="M388" s="4"/>
      <c r="N388" s="4"/>
      <c r="O388" s="2"/>
    </row>
    <row r="389" spans="1:15" ht="12.75">
      <c r="A389" s="14" t="s">
        <v>406</v>
      </c>
      <c r="B389" s="1" t="s">
        <v>416</v>
      </c>
      <c r="C389" s="2">
        <v>120000</v>
      </c>
      <c r="D389" s="2">
        <v>165</v>
      </c>
      <c r="E389" s="2">
        <f t="shared" si="46"/>
        <v>19800000</v>
      </c>
      <c r="F389" s="3">
        <f t="shared" si="48"/>
        <v>1200000</v>
      </c>
      <c r="G389" s="5">
        <v>10</v>
      </c>
      <c r="H389" s="3">
        <v>10</v>
      </c>
      <c r="I389" s="3">
        <v>1909</v>
      </c>
      <c r="K389" s="3" t="s">
        <v>14</v>
      </c>
      <c r="L389" s="4">
        <v>161</v>
      </c>
      <c r="M389" s="4">
        <v>222</v>
      </c>
      <c r="N389" s="4">
        <f t="shared" si="47"/>
        <v>191.5</v>
      </c>
      <c r="O389" s="2">
        <f>N389*C389</f>
        <v>22980000</v>
      </c>
    </row>
    <row r="390" spans="1:15" ht="12.75">
      <c r="A390" s="14" t="s">
        <v>406</v>
      </c>
      <c r="B390" s="1" t="s">
        <v>417</v>
      </c>
      <c r="C390" s="2">
        <v>60000</v>
      </c>
      <c r="D390" s="2">
        <v>233</v>
      </c>
      <c r="E390" s="2">
        <f t="shared" si="46"/>
        <v>13980000</v>
      </c>
      <c r="F390" s="3">
        <f t="shared" si="48"/>
        <v>720000</v>
      </c>
      <c r="G390" s="5">
        <v>12.5</v>
      </c>
      <c r="H390" s="3">
        <v>12</v>
      </c>
      <c r="I390" s="3">
        <v>1909</v>
      </c>
      <c r="J390" s="3" t="s">
        <v>586</v>
      </c>
      <c r="K390" s="3" t="s">
        <v>16</v>
      </c>
      <c r="L390" s="4"/>
      <c r="M390" s="4"/>
      <c r="N390" s="4"/>
      <c r="O390" s="2"/>
    </row>
    <row r="391" spans="1:15" ht="12.75">
      <c r="A391" s="14" t="s">
        <v>406</v>
      </c>
      <c r="B391" s="1" t="s">
        <v>418</v>
      </c>
      <c r="C391" s="2">
        <v>20343</v>
      </c>
      <c r="D391" s="2">
        <v>53</v>
      </c>
      <c r="E391" s="2">
        <f t="shared" si="46"/>
        <v>1078179</v>
      </c>
      <c r="F391" s="3">
        <f t="shared" si="48"/>
        <v>50857.5</v>
      </c>
      <c r="G391" s="5">
        <v>2.5</v>
      </c>
      <c r="H391" s="3">
        <v>2.5</v>
      </c>
      <c r="I391" s="3">
        <v>1900</v>
      </c>
      <c r="J391" s="3" t="s">
        <v>587</v>
      </c>
      <c r="K391" s="3" t="s">
        <v>16</v>
      </c>
      <c r="L391" s="4"/>
      <c r="M391" s="4"/>
      <c r="N391" s="4"/>
      <c r="O391" s="2"/>
    </row>
    <row r="392" spans="1:15" ht="12.75">
      <c r="A392" s="14" t="s">
        <v>406</v>
      </c>
      <c r="B392" s="1" t="s">
        <v>419</v>
      </c>
      <c r="C392" s="2">
        <v>300000</v>
      </c>
      <c r="D392" s="2">
        <v>595</v>
      </c>
      <c r="E392" s="2">
        <f t="shared" si="46"/>
        <v>178500000</v>
      </c>
      <c r="F392" s="3">
        <f t="shared" si="48"/>
        <v>6000000</v>
      </c>
      <c r="G392" s="5">
        <v>20</v>
      </c>
      <c r="H392" s="3">
        <v>20</v>
      </c>
      <c r="I392" s="3">
        <v>1909</v>
      </c>
      <c r="K392" s="3" t="s">
        <v>14</v>
      </c>
      <c r="L392" s="4">
        <v>620</v>
      </c>
      <c r="M392" s="4">
        <v>562</v>
      </c>
      <c r="N392" s="4">
        <f t="shared" si="47"/>
        <v>591</v>
      </c>
      <c r="O392" s="2">
        <f>N392*C392</f>
        <v>177300000</v>
      </c>
    </row>
    <row r="393" spans="1:15" ht="12.75">
      <c r="A393" s="14" t="s">
        <v>406</v>
      </c>
      <c r="B393" s="1" t="s">
        <v>420</v>
      </c>
      <c r="C393" s="2">
        <v>10190</v>
      </c>
      <c r="D393" s="2">
        <v>351</v>
      </c>
      <c r="E393" s="2">
        <f t="shared" si="46"/>
        <v>3576690</v>
      </c>
      <c r="F393" s="3">
        <f t="shared" si="48"/>
        <v>127375</v>
      </c>
      <c r="G393" s="5">
        <v>12.5</v>
      </c>
      <c r="H393" s="3">
        <v>12.5</v>
      </c>
      <c r="I393" s="3">
        <v>1909</v>
      </c>
      <c r="J393" s="3" t="s">
        <v>587</v>
      </c>
      <c r="K393" s="3" t="s">
        <v>38</v>
      </c>
      <c r="L393" s="4"/>
      <c r="M393" s="4"/>
      <c r="N393" s="4"/>
      <c r="O393" s="2"/>
    </row>
    <row r="394" spans="1:15" ht="12.75">
      <c r="A394" s="14" t="s">
        <v>406</v>
      </c>
      <c r="B394" s="1" t="s">
        <v>421</v>
      </c>
      <c r="C394" s="2">
        <v>300000</v>
      </c>
      <c r="D394" s="2">
        <v>311</v>
      </c>
      <c r="E394" s="2">
        <f t="shared" si="46"/>
        <v>93300000</v>
      </c>
      <c r="F394" s="3">
        <f t="shared" si="48"/>
        <v>9000</v>
      </c>
      <c r="G394" s="5">
        <v>7.5</v>
      </c>
      <c r="H394" s="12">
        <v>0.03</v>
      </c>
      <c r="I394" s="3" t="s">
        <v>37</v>
      </c>
      <c r="K394" s="3" t="s">
        <v>14</v>
      </c>
      <c r="L394" s="4">
        <v>355</v>
      </c>
      <c r="M394" s="4">
        <v>271</v>
      </c>
      <c r="N394" s="4">
        <f t="shared" si="47"/>
        <v>313</v>
      </c>
      <c r="O394" s="2">
        <f>N394*C394</f>
        <v>93900000</v>
      </c>
    </row>
    <row r="395" spans="1:15" ht="12.75">
      <c r="A395" s="14" t="s">
        <v>406</v>
      </c>
      <c r="B395" s="1" t="s">
        <v>422</v>
      </c>
      <c r="C395" s="2">
        <v>126000</v>
      </c>
      <c r="D395" s="2">
        <v>653</v>
      </c>
      <c r="E395" s="2">
        <f t="shared" si="46"/>
        <v>82278000</v>
      </c>
      <c r="F395" s="3">
        <f t="shared" si="48"/>
        <v>126000</v>
      </c>
      <c r="G395" s="5" t="s">
        <v>37</v>
      </c>
      <c r="H395" s="3" t="s">
        <v>37</v>
      </c>
      <c r="I395" s="3" t="s">
        <v>37</v>
      </c>
      <c r="K395" s="3" t="s">
        <v>14</v>
      </c>
      <c r="L395" s="4">
        <v>1549</v>
      </c>
      <c r="M395" s="4">
        <v>626</v>
      </c>
      <c r="N395" s="4">
        <f t="shared" si="47"/>
        <v>1087.5</v>
      </c>
      <c r="O395" s="2">
        <f>N395*C395</f>
        <v>137025000</v>
      </c>
    </row>
    <row r="396" spans="1:15" ht="12.75">
      <c r="A396" s="14" t="s">
        <v>406</v>
      </c>
      <c r="B396" s="1" t="s">
        <v>423</v>
      </c>
      <c r="C396" s="2">
        <v>34000</v>
      </c>
      <c r="D396" s="2">
        <v>320</v>
      </c>
      <c r="E396" s="2">
        <f t="shared" si="46"/>
        <v>10880000</v>
      </c>
      <c r="F396" s="3">
        <f t="shared" si="48"/>
        <v>170000</v>
      </c>
      <c r="G396" s="5">
        <v>5</v>
      </c>
      <c r="H396" s="3">
        <v>5</v>
      </c>
      <c r="I396" s="3">
        <v>1900</v>
      </c>
      <c r="J396" s="3" t="s">
        <v>587</v>
      </c>
      <c r="K396" s="3" t="s">
        <v>14</v>
      </c>
      <c r="L396" s="4"/>
      <c r="M396" s="4"/>
      <c r="N396" s="4"/>
      <c r="O396" s="2"/>
    </row>
    <row r="397" spans="1:15" ht="12.75">
      <c r="A397" s="14" t="s">
        <v>406</v>
      </c>
      <c r="B397" s="1" t="s">
        <v>424</v>
      </c>
      <c r="C397" s="2">
        <v>100000</v>
      </c>
      <c r="D397" s="2">
        <v>153</v>
      </c>
      <c r="E397" s="2">
        <f t="shared" si="46"/>
        <v>15300000</v>
      </c>
      <c r="F397" s="3">
        <f t="shared" si="48"/>
        <v>800000</v>
      </c>
      <c r="G397" s="5">
        <v>8</v>
      </c>
      <c r="H397" s="3">
        <v>8</v>
      </c>
      <c r="I397" s="3" t="s">
        <v>24</v>
      </c>
      <c r="K397" s="3" t="s">
        <v>14</v>
      </c>
      <c r="L397" s="4">
        <v>173</v>
      </c>
      <c r="M397" s="4">
        <v>150</v>
      </c>
      <c r="N397" s="4">
        <f t="shared" si="47"/>
        <v>161.5</v>
      </c>
      <c r="O397" s="2">
        <f>N397*C397</f>
        <v>16150000</v>
      </c>
    </row>
    <row r="398" spans="1:15" ht="12.75">
      <c r="A398" s="14" t="s">
        <v>406</v>
      </c>
      <c r="B398" s="4" t="s">
        <v>425</v>
      </c>
      <c r="C398" s="2">
        <v>4400</v>
      </c>
      <c r="D398" s="2">
        <v>570</v>
      </c>
      <c r="E398" s="2">
        <f t="shared" si="46"/>
        <v>2508000</v>
      </c>
      <c r="F398" s="3">
        <f t="shared" si="48"/>
        <v>121000</v>
      </c>
      <c r="G398" s="5">
        <v>27.5</v>
      </c>
      <c r="H398" s="3">
        <v>27.5</v>
      </c>
      <c r="I398" s="3">
        <v>1909</v>
      </c>
      <c r="K398" s="3" t="s">
        <v>38</v>
      </c>
      <c r="L398" s="4"/>
      <c r="M398" s="4"/>
      <c r="N398" s="4"/>
      <c r="O398" s="2"/>
    </row>
    <row r="399" spans="1:15" ht="12.75">
      <c r="A399" s="14" t="s">
        <v>406</v>
      </c>
      <c r="B399" s="4" t="s">
        <v>426</v>
      </c>
      <c r="C399" s="2">
        <v>400</v>
      </c>
      <c r="D399" s="2" t="s">
        <v>37</v>
      </c>
      <c r="E399" s="2">
        <f t="shared" si="46"/>
        <v>400</v>
      </c>
      <c r="F399" s="3">
        <f t="shared" si="48"/>
        <v>13000</v>
      </c>
      <c r="G399" s="5">
        <v>32.5</v>
      </c>
      <c r="H399" s="3">
        <v>32.5</v>
      </c>
      <c r="I399" s="3">
        <v>1909</v>
      </c>
      <c r="J399" s="3" t="s">
        <v>586</v>
      </c>
      <c r="K399" s="3" t="s">
        <v>38</v>
      </c>
      <c r="L399" s="4"/>
      <c r="M399" s="4"/>
      <c r="N399" s="4"/>
      <c r="O399" s="2"/>
    </row>
    <row r="400" spans="1:15" ht="12.75">
      <c r="A400" s="14" t="s">
        <v>406</v>
      </c>
      <c r="B400" s="1" t="s">
        <v>427</v>
      </c>
      <c r="C400" s="2">
        <v>5200</v>
      </c>
      <c r="D400" s="2">
        <v>1147</v>
      </c>
      <c r="E400" s="2">
        <f t="shared" si="46"/>
        <v>5964400</v>
      </c>
      <c r="F400" s="3">
        <f t="shared" si="48"/>
        <v>312000</v>
      </c>
      <c r="G400" s="5">
        <v>25</v>
      </c>
      <c r="H400" s="3">
        <v>60</v>
      </c>
      <c r="I400" s="3">
        <v>1909</v>
      </c>
      <c r="K400" s="3" t="s">
        <v>38</v>
      </c>
      <c r="L400" s="4"/>
      <c r="M400" s="4"/>
      <c r="N400" s="4"/>
      <c r="O400" s="2"/>
    </row>
    <row r="401" spans="1:15" ht="12.75">
      <c r="A401" s="14" t="s">
        <v>406</v>
      </c>
      <c r="B401" s="1" t="s">
        <v>428</v>
      </c>
      <c r="C401" s="2">
        <v>8000</v>
      </c>
      <c r="D401" s="2">
        <v>480</v>
      </c>
      <c r="E401" s="2">
        <f t="shared" si="46"/>
        <v>3840000</v>
      </c>
      <c r="F401" s="3">
        <f t="shared" si="48"/>
        <v>200000</v>
      </c>
      <c r="G401" s="5">
        <v>12.5</v>
      </c>
      <c r="H401" s="3">
        <v>25</v>
      </c>
      <c r="I401" s="3">
        <v>1909</v>
      </c>
      <c r="K401" s="3" t="s">
        <v>38</v>
      </c>
      <c r="L401" s="4"/>
      <c r="M401" s="4"/>
      <c r="N401" s="4"/>
      <c r="O401" s="2"/>
    </row>
    <row r="402" spans="1:15" ht="12.75">
      <c r="A402" s="14" t="s">
        <v>406</v>
      </c>
      <c r="B402" s="1" t="s">
        <v>429</v>
      </c>
      <c r="C402" s="2">
        <v>72000</v>
      </c>
      <c r="D402" s="2">
        <v>50</v>
      </c>
      <c r="E402" s="2">
        <f t="shared" si="46"/>
        <v>3600000</v>
      </c>
      <c r="F402" s="3">
        <f t="shared" si="48"/>
        <v>72000</v>
      </c>
      <c r="G402" s="5" t="s">
        <v>37</v>
      </c>
      <c r="H402" s="3" t="s">
        <v>37</v>
      </c>
      <c r="K402" s="3" t="s">
        <v>14</v>
      </c>
      <c r="L402" s="4">
        <v>68</v>
      </c>
      <c r="M402" s="4">
        <v>49</v>
      </c>
      <c r="N402" s="4">
        <f t="shared" si="47"/>
        <v>58.5</v>
      </c>
      <c r="O402" s="2">
        <f>N402*C402</f>
        <v>4212000</v>
      </c>
    </row>
    <row r="403" spans="1:15" ht="12.75">
      <c r="A403" s="14" t="s">
        <v>406</v>
      </c>
      <c r="B403" s="1" t="s">
        <v>430</v>
      </c>
      <c r="C403" s="2">
        <v>264000</v>
      </c>
      <c r="D403" s="2">
        <v>70</v>
      </c>
      <c r="E403" s="2">
        <f t="shared" si="46"/>
        <v>18480000</v>
      </c>
      <c r="F403" s="3">
        <f t="shared" si="48"/>
        <v>792000</v>
      </c>
      <c r="G403" s="5">
        <v>3</v>
      </c>
      <c r="H403" s="3">
        <v>3</v>
      </c>
      <c r="I403" s="3">
        <v>1909</v>
      </c>
      <c r="J403" s="3" t="s">
        <v>586</v>
      </c>
      <c r="K403" s="3" t="s">
        <v>14</v>
      </c>
      <c r="L403" s="4"/>
      <c r="M403" s="4"/>
      <c r="N403" s="4"/>
      <c r="O403" s="2"/>
    </row>
    <row r="404" spans="1:15" ht="12.75">
      <c r="A404" s="14" t="s">
        <v>406</v>
      </c>
      <c r="B404" s="1" t="s">
        <v>431</v>
      </c>
      <c r="C404" s="2">
        <v>10000</v>
      </c>
      <c r="D404" s="2">
        <v>590</v>
      </c>
      <c r="E404" s="2">
        <f t="shared" si="46"/>
        <v>5900000</v>
      </c>
      <c r="F404" s="3">
        <f t="shared" si="48"/>
        <v>250000</v>
      </c>
      <c r="G404" s="5">
        <v>12.5</v>
      </c>
      <c r="H404" s="3">
        <v>25</v>
      </c>
      <c r="I404" s="3">
        <v>1909</v>
      </c>
      <c r="K404" s="3" t="s">
        <v>16</v>
      </c>
      <c r="L404" s="4">
        <v>542</v>
      </c>
      <c r="M404" s="4">
        <v>600</v>
      </c>
      <c r="N404" s="4">
        <f t="shared" si="47"/>
        <v>571</v>
      </c>
      <c r="O404" s="2">
        <f>N404*C404</f>
        <v>5710000</v>
      </c>
    </row>
    <row r="405" spans="1:15" ht="12.75">
      <c r="A405" s="14" t="s">
        <v>406</v>
      </c>
      <c r="B405" s="4" t="s">
        <v>432</v>
      </c>
      <c r="C405" s="2">
        <v>8000</v>
      </c>
      <c r="D405" s="2">
        <v>335</v>
      </c>
      <c r="E405" s="2">
        <f t="shared" si="46"/>
        <v>2680000</v>
      </c>
      <c r="F405" s="3">
        <f t="shared" si="48"/>
        <v>140000</v>
      </c>
      <c r="G405" s="5">
        <v>10</v>
      </c>
      <c r="H405" s="3">
        <v>17.5</v>
      </c>
      <c r="I405" s="3">
        <v>1909</v>
      </c>
      <c r="K405" s="3" t="s">
        <v>16</v>
      </c>
      <c r="L405" s="4">
        <v>340</v>
      </c>
      <c r="M405" s="4">
        <v>310</v>
      </c>
      <c r="N405" s="4">
        <f t="shared" si="47"/>
        <v>325</v>
      </c>
      <c r="O405" s="2">
        <f>N405*C405</f>
        <v>2600000</v>
      </c>
    </row>
    <row r="406" spans="1:15" ht="12.75">
      <c r="A406" s="14" t="s">
        <v>406</v>
      </c>
      <c r="B406" s="4" t="s">
        <v>433</v>
      </c>
      <c r="C406" s="2">
        <v>100000</v>
      </c>
      <c r="D406" s="2">
        <v>261</v>
      </c>
      <c r="E406" s="2">
        <f t="shared" si="46"/>
        <v>26100000</v>
      </c>
      <c r="F406" s="3">
        <f t="shared" si="48"/>
        <v>1250000</v>
      </c>
      <c r="G406" s="5">
        <v>5</v>
      </c>
      <c r="H406" s="3">
        <v>12.5</v>
      </c>
      <c r="I406" s="3">
        <v>1909</v>
      </c>
      <c r="K406" s="3" t="s">
        <v>14</v>
      </c>
      <c r="L406" s="4">
        <v>253</v>
      </c>
      <c r="M406" s="4">
        <v>265</v>
      </c>
      <c r="N406" s="4">
        <f t="shared" si="47"/>
        <v>259</v>
      </c>
      <c r="O406" s="2">
        <f>N406*C406</f>
        <v>25900000</v>
      </c>
    </row>
    <row r="407" spans="1:15" ht="12.75">
      <c r="A407" s="14" t="s">
        <v>406</v>
      </c>
      <c r="B407" s="4" t="s">
        <v>434</v>
      </c>
      <c r="C407" s="2">
        <v>16000</v>
      </c>
      <c r="D407" s="2">
        <v>34.5</v>
      </c>
      <c r="E407" s="2">
        <f t="shared" si="46"/>
        <v>552000</v>
      </c>
      <c r="F407" s="3">
        <f t="shared" si="48"/>
        <v>16000</v>
      </c>
      <c r="G407" s="5" t="s">
        <v>136</v>
      </c>
      <c r="H407" s="3" t="s">
        <v>37</v>
      </c>
      <c r="I407" s="3" t="s">
        <v>37</v>
      </c>
      <c r="K407" s="3" t="s">
        <v>16</v>
      </c>
      <c r="L407" s="4">
        <v>52</v>
      </c>
      <c r="M407" s="4">
        <v>31</v>
      </c>
      <c r="N407" s="4">
        <f t="shared" si="47"/>
        <v>41.5</v>
      </c>
      <c r="O407" s="2">
        <f>N407*C407</f>
        <v>664000</v>
      </c>
    </row>
    <row r="408" spans="1:15" ht="12.75">
      <c r="A408" s="14" t="s">
        <v>406</v>
      </c>
      <c r="B408" s="1" t="s">
        <v>435</v>
      </c>
      <c r="C408" s="2">
        <v>110404</v>
      </c>
      <c r="D408" s="2">
        <v>289</v>
      </c>
      <c r="E408" s="2">
        <f t="shared" si="46"/>
        <v>31906756</v>
      </c>
      <c r="F408" s="3">
        <f t="shared" si="48"/>
        <v>110404</v>
      </c>
      <c r="G408" s="5" t="s">
        <v>136</v>
      </c>
      <c r="H408" s="3" t="s">
        <v>37</v>
      </c>
      <c r="I408" s="3" t="s">
        <v>37</v>
      </c>
      <c r="K408" s="3" t="s">
        <v>14</v>
      </c>
      <c r="L408" s="4">
        <v>550</v>
      </c>
      <c r="M408" s="4">
        <v>255</v>
      </c>
      <c r="N408" s="4">
        <f t="shared" si="47"/>
        <v>402.5</v>
      </c>
      <c r="O408" s="2">
        <f>N408*C408</f>
        <v>44437610</v>
      </c>
    </row>
    <row r="409" spans="1:15" ht="12.75">
      <c r="A409" s="14" t="s">
        <v>406</v>
      </c>
      <c r="B409" s="1" t="s">
        <v>436</v>
      </c>
      <c r="C409" s="2">
        <v>8032</v>
      </c>
      <c r="D409" s="2">
        <v>68</v>
      </c>
      <c r="E409" s="2">
        <f t="shared" si="46"/>
        <v>546176</v>
      </c>
      <c r="F409" s="3">
        <f t="shared" si="48"/>
        <v>8032</v>
      </c>
      <c r="G409" s="5" t="s">
        <v>136</v>
      </c>
      <c r="H409" s="3" t="s">
        <v>37</v>
      </c>
      <c r="I409" s="3" t="s">
        <v>37</v>
      </c>
      <c r="J409" s="3" t="s">
        <v>587</v>
      </c>
      <c r="K409" s="3" t="s">
        <v>16</v>
      </c>
      <c r="L409" s="4"/>
      <c r="M409" s="4"/>
      <c r="N409" s="4"/>
      <c r="O409" s="2"/>
    </row>
    <row r="410" spans="1:15" ht="12.75">
      <c r="A410" s="14" t="s">
        <v>406</v>
      </c>
      <c r="B410" s="4" t="s">
        <v>437</v>
      </c>
      <c r="C410" s="2">
        <v>27000</v>
      </c>
      <c r="D410" s="2">
        <v>697</v>
      </c>
      <c r="E410" s="2">
        <f t="shared" si="46"/>
        <v>18819000</v>
      </c>
      <c r="F410" s="3">
        <f t="shared" si="48"/>
        <v>850500</v>
      </c>
      <c r="G410" s="5">
        <v>15</v>
      </c>
      <c r="H410" s="3">
        <v>31.5</v>
      </c>
      <c r="I410" s="3">
        <v>1909</v>
      </c>
      <c r="K410" s="3" t="s">
        <v>16</v>
      </c>
      <c r="L410" s="4">
        <v>671</v>
      </c>
      <c r="M410" s="4">
        <v>730</v>
      </c>
      <c r="N410" s="4">
        <f t="shared" si="47"/>
        <v>700.5</v>
      </c>
      <c r="O410" s="2">
        <f>N410*C410</f>
        <v>18913500</v>
      </c>
    </row>
    <row r="411" spans="1:15" ht="12.75">
      <c r="A411" s="14" t="s">
        <v>406</v>
      </c>
      <c r="B411" s="4" t="s">
        <v>438</v>
      </c>
      <c r="C411" s="2">
        <v>6200</v>
      </c>
      <c r="D411" s="2">
        <v>101</v>
      </c>
      <c r="E411" s="2">
        <f t="shared" si="46"/>
        <v>626200</v>
      </c>
      <c r="F411" s="3">
        <f t="shared" si="48"/>
        <v>62000</v>
      </c>
      <c r="G411" s="5">
        <v>5</v>
      </c>
      <c r="H411" s="3">
        <v>10</v>
      </c>
      <c r="I411" s="3">
        <v>1904</v>
      </c>
      <c r="J411" s="3" t="s">
        <v>586</v>
      </c>
      <c r="K411" s="3" t="s">
        <v>16</v>
      </c>
      <c r="L411" s="4">
        <v>105</v>
      </c>
      <c r="M411" s="4">
        <v>67.5</v>
      </c>
      <c r="N411" s="4">
        <f t="shared" si="47"/>
        <v>86.25</v>
      </c>
      <c r="O411" s="2">
        <f>N411*C411</f>
        <v>534750</v>
      </c>
    </row>
    <row r="412" spans="1:15" ht="12.75">
      <c r="A412" s="14" t="s">
        <v>406</v>
      </c>
      <c r="B412" s="4" t="s">
        <v>439</v>
      </c>
      <c r="C412" s="2">
        <v>2800</v>
      </c>
      <c r="D412" s="2">
        <v>30</v>
      </c>
      <c r="E412" s="2">
        <f t="shared" si="46"/>
        <v>84000</v>
      </c>
      <c r="F412" s="3">
        <f t="shared" si="48"/>
        <v>56000</v>
      </c>
      <c r="G412" s="5">
        <v>10</v>
      </c>
      <c r="H412" s="3">
        <v>20</v>
      </c>
      <c r="I412" s="3">
        <v>1900</v>
      </c>
      <c r="K412" s="3" t="s">
        <v>16</v>
      </c>
      <c r="L412" s="4"/>
      <c r="M412" s="4"/>
      <c r="N412" s="4"/>
      <c r="O412" s="2"/>
    </row>
    <row r="413" spans="1:15" ht="12.75">
      <c r="A413" s="14" t="s">
        <v>406</v>
      </c>
      <c r="B413" s="4" t="s">
        <v>440</v>
      </c>
      <c r="C413" s="2">
        <v>40000</v>
      </c>
      <c r="D413" s="2">
        <v>170</v>
      </c>
      <c r="E413" s="2">
        <f t="shared" si="46"/>
        <v>6800000</v>
      </c>
      <c r="F413" s="3">
        <f t="shared" si="48"/>
        <v>420000</v>
      </c>
      <c r="G413" s="5">
        <v>6</v>
      </c>
      <c r="H413" s="3">
        <v>10.5</v>
      </c>
      <c r="I413" s="3">
        <v>1909</v>
      </c>
      <c r="K413" s="3" t="s">
        <v>16</v>
      </c>
      <c r="L413" s="4">
        <v>195</v>
      </c>
      <c r="M413" s="4">
        <v>165</v>
      </c>
      <c r="N413" s="4">
        <f t="shared" si="47"/>
        <v>180</v>
      </c>
      <c r="O413" s="2">
        <f>N413*C413</f>
        <v>7200000</v>
      </c>
    </row>
    <row r="414" spans="1:15" ht="12.75">
      <c r="A414" s="14" t="s">
        <v>406</v>
      </c>
      <c r="B414" s="4" t="s">
        <v>441</v>
      </c>
      <c r="C414" s="2">
        <v>8500</v>
      </c>
      <c r="D414" s="2">
        <v>229.5</v>
      </c>
      <c r="E414" s="2">
        <f t="shared" si="46"/>
        <v>1950750</v>
      </c>
      <c r="F414" s="3">
        <f t="shared" si="48"/>
        <v>102000</v>
      </c>
      <c r="G414" s="5">
        <v>5</v>
      </c>
      <c r="H414" s="3">
        <v>12</v>
      </c>
      <c r="I414" s="3">
        <v>1908</v>
      </c>
      <c r="K414" s="3" t="s">
        <v>16</v>
      </c>
      <c r="L414" s="1">
        <v>235</v>
      </c>
      <c r="M414" s="4">
        <v>205</v>
      </c>
      <c r="N414" s="4">
        <f t="shared" si="47"/>
        <v>220</v>
      </c>
      <c r="O414" s="2">
        <f>N414*C414</f>
        <v>1870000</v>
      </c>
    </row>
    <row r="415" spans="1:15" ht="12.75">
      <c r="A415" s="14" t="s">
        <v>406</v>
      </c>
      <c r="B415" s="4" t="s">
        <v>442</v>
      </c>
      <c r="C415" s="2">
        <v>30000</v>
      </c>
      <c r="D415" s="2">
        <v>435</v>
      </c>
      <c r="E415" s="2">
        <f t="shared" si="46"/>
        <v>13050000</v>
      </c>
      <c r="F415" s="3">
        <f t="shared" si="48"/>
        <v>300000</v>
      </c>
      <c r="G415" s="5">
        <v>10</v>
      </c>
      <c r="H415" s="3">
        <v>10</v>
      </c>
      <c r="I415" s="3">
        <v>1909</v>
      </c>
      <c r="K415" s="3" t="s">
        <v>16</v>
      </c>
      <c r="L415" s="4">
        <v>435</v>
      </c>
      <c r="M415" s="4">
        <v>435</v>
      </c>
      <c r="N415" s="4">
        <f t="shared" si="47"/>
        <v>435</v>
      </c>
      <c r="O415" s="2">
        <f>N415*C415</f>
        <v>13050000</v>
      </c>
    </row>
    <row r="416" spans="1:15" ht="12.75">
      <c r="A416" s="14" t="s">
        <v>406</v>
      </c>
      <c r="B416" s="4" t="s">
        <v>443</v>
      </c>
      <c r="C416" s="2">
        <v>120000</v>
      </c>
      <c r="D416" s="2">
        <v>42.5</v>
      </c>
      <c r="E416" s="2">
        <f t="shared" si="46"/>
        <v>5100000</v>
      </c>
      <c r="F416" s="3">
        <f t="shared" si="48"/>
        <v>120000</v>
      </c>
      <c r="G416" s="5" t="s">
        <v>136</v>
      </c>
      <c r="H416" s="3" t="s">
        <v>37</v>
      </c>
      <c r="I416" s="3" t="s">
        <v>37</v>
      </c>
      <c r="K416" s="3" t="s">
        <v>16</v>
      </c>
      <c r="L416" s="4">
        <v>50.75</v>
      </c>
      <c r="M416" s="4">
        <v>47.25</v>
      </c>
      <c r="N416" s="4">
        <f t="shared" si="47"/>
        <v>49</v>
      </c>
      <c r="O416" s="2">
        <f>N416*C416</f>
        <v>5880000</v>
      </c>
    </row>
    <row r="417" spans="1:15" ht="12.75">
      <c r="A417" s="14" t="s">
        <v>406</v>
      </c>
      <c r="B417" s="1" t="s">
        <v>444</v>
      </c>
      <c r="C417" s="2">
        <v>58912</v>
      </c>
      <c r="D417" s="2">
        <v>263</v>
      </c>
      <c r="E417" s="2">
        <f t="shared" si="46"/>
        <v>15493856</v>
      </c>
      <c r="F417" s="3">
        <f t="shared" si="48"/>
        <v>736400</v>
      </c>
      <c r="G417" s="5">
        <v>12.5</v>
      </c>
      <c r="H417" s="3">
        <v>12.5</v>
      </c>
      <c r="I417" s="3">
        <v>1909</v>
      </c>
      <c r="K417" s="3" t="s">
        <v>14</v>
      </c>
      <c r="L417" s="4">
        <v>282</v>
      </c>
      <c r="M417" s="4">
        <v>225</v>
      </c>
      <c r="N417" s="4">
        <f t="shared" si="47"/>
        <v>253.5</v>
      </c>
      <c r="O417" s="2">
        <f>N417*C417</f>
        <v>14934192</v>
      </c>
    </row>
    <row r="418" spans="1:15" ht="12.75">
      <c r="A418" s="14" t="s">
        <v>406</v>
      </c>
      <c r="B418" s="1" t="s">
        <v>445</v>
      </c>
      <c r="C418" s="2">
        <v>28340</v>
      </c>
      <c r="D418" s="2">
        <v>34.75</v>
      </c>
      <c r="E418" s="2">
        <f t="shared" si="46"/>
        <v>984815</v>
      </c>
      <c r="F418" s="3">
        <f t="shared" si="48"/>
        <v>45344</v>
      </c>
      <c r="G418" s="5">
        <v>1.6</v>
      </c>
      <c r="H418" s="3">
        <v>1.6</v>
      </c>
      <c r="I418" s="3">
        <v>1898</v>
      </c>
      <c r="J418" s="3" t="s">
        <v>587</v>
      </c>
      <c r="K418" s="3" t="s">
        <v>16</v>
      </c>
      <c r="L418" s="4"/>
      <c r="M418" s="4"/>
      <c r="N418" s="4"/>
      <c r="O418" s="2"/>
    </row>
    <row r="419" spans="1:15" ht="12.75">
      <c r="A419" s="14" t="s">
        <v>406</v>
      </c>
      <c r="B419" s="1" t="s">
        <v>446</v>
      </c>
      <c r="C419" s="2">
        <v>1600</v>
      </c>
      <c r="D419" s="2">
        <v>590</v>
      </c>
      <c r="E419" s="2">
        <f t="shared" si="46"/>
        <v>944000</v>
      </c>
      <c r="F419" s="3">
        <f t="shared" si="48"/>
        <v>48000</v>
      </c>
      <c r="G419" s="5">
        <v>30</v>
      </c>
      <c r="H419" s="3">
        <v>30</v>
      </c>
      <c r="I419" s="3">
        <v>1908</v>
      </c>
      <c r="K419" s="3" t="s">
        <v>38</v>
      </c>
      <c r="L419" s="4"/>
      <c r="M419" s="4"/>
      <c r="N419" s="4"/>
      <c r="O419" s="2"/>
    </row>
    <row r="420" spans="1:15" ht="12.75">
      <c r="A420" s="13" t="s">
        <v>447</v>
      </c>
      <c r="C420" s="7" t="s">
        <v>3</v>
      </c>
      <c r="D420" s="8" t="s">
        <v>6</v>
      </c>
      <c r="E420" s="8" t="s">
        <v>5</v>
      </c>
      <c r="F420" s="3">
        <f t="shared" si="48"/>
        <v>0</v>
      </c>
      <c r="G420" s="8" t="s">
        <v>7</v>
      </c>
      <c r="H420" s="8" t="s">
        <v>8</v>
      </c>
      <c r="I420" s="8" t="s">
        <v>9</v>
      </c>
      <c r="J420" s="8" t="s">
        <v>10</v>
      </c>
      <c r="K420" s="8" t="s">
        <v>11</v>
      </c>
      <c r="L420" s="8" t="s">
        <v>0</v>
      </c>
      <c r="M420" s="8" t="s">
        <v>1</v>
      </c>
      <c r="N420" s="8" t="s">
        <v>2</v>
      </c>
      <c r="O420" s="8" t="s">
        <v>4</v>
      </c>
    </row>
    <row r="421" spans="1:15" ht="12.75">
      <c r="A421" s="14" t="s">
        <v>447</v>
      </c>
      <c r="B421" s="1" t="s">
        <v>448</v>
      </c>
      <c r="C421" s="2">
        <v>7000</v>
      </c>
      <c r="D421" s="2">
        <v>848</v>
      </c>
      <c r="E421" s="2">
        <f aca="true" t="shared" si="49" ref="E421:E447">PRODUCT(D421,C421)</f>
        <v>5936000</v>
      </c>
      <c r="F421" s="3">
        <f t="shared" si="48"/>
        <v>280000</v>
      </c>
      <c r="G421" s="5">
        <v>10</v>
      </c>
      <c r="H421" s="3">
        <v>40</v>
      </c>
      <c r="I421" s="3">
        <v>1909</v>
      </c>
      <c r="K421" s="3" t="s">
        <v>16</v>
      </c>
      <c r="L421" s="4">
        <v>840</v>
      </c>
      <c r="M421" s="4">
        <v>770</v>
      </c>
      <c r="N421" s="4">
        <f aca="true" t="shared" si="50" ref="N421:N446">(L421+M421)/2</f>
        <v>805</v>
      </c>
      <c r="O421" s="2">
        <f>N421*C421</f>
        <v>5635000</v>
      </c>
    </row>
    <row r="422" spans="1:15" ht="12.75">
      <c r="A422" s="14" t="s">
        <v>447</v>
      </c>
      <c r="B422" s="1" t="s">
        <v>449</v>
      </c>
      <c r="C422" s="2">
        <v>21000</v>
      </c>
      <c r="D422" s="2">
        <v>286</v>
      </c>
      <c r="E422" s="2">
        <f t="shared" si="49"/>
        <v>6006000</v>
      </c>
      <c r="F422" s="3">
        <f t="shared" si="48"/>
        <v>1050</v>
      </c>
      <c r="G422" s="5">
        <v>0.05</v>
      </c>
      <c r="H422" s="12">
        <v>0.05</v>
      </c>
      <c r="I422" s="3" t="s">
        <v>450</v>
      </c>
      <c r="K422" s="3" t="s">
        <v>16</v>
      </c>
      <c r="L422" s="4">
        <v>290</v>
      </c>
      <c r="M422" s="4">
        <v>240</v>
      </c>
      <c r="N422" s="4">
        <f t="shared" si="50"/>
        <v>265</v>
      </c>
      <c r="O422" s="2">
        <f>N422*C422</f>
        <v>5565000</v>
      </c>
    </row>
    <row r="423" spans="1:15" ht="12.75">
      <c r="A423" s="14" t="s">
        <v>447</v>
      </c>
      <c r="B423" s="4" t="s">
        <v>451</v>
      </c>
      <c r="C423" s="2">
        <v>28000</v>
      </c>
      <c r="D423" s="2">
        <v>707</v>
      </c>
      <c r="E423" s="2">
        <f t="shared" si="49"/>
        <v>19796000</v>
      </c>
      <c r="F423" s="3">
        <f t="shared" si="48"/>
        <v>980000</v>
      </c>
      <c r="G423" s="5">
        <v>22.5</v>
      </c>
      <c r="H423" s="3">
        <v>35</v>
      </c>
      <c r="I423" s="3" t="s">
        <v>24</v>
      </c>
      <c r="K423" s="3" t="s">
        <v>14</v>
      </c>
      <c r="L423" s="4">
        <v>768</v>
      </c>
      <c r="M423" s="4">
        <v>672</v>
      </c>
      <c r="N423" s="4">
        <f t="shared" si="50"/>
        <v>720</v>
      </c>
      <c r="O423" s="2">
        <f>N423*C423</f>
        <v>20160000</v>
      </c>
    </row>
    <row r="424" spans="1:15" ht="12.75">
      <c r="A424" s="14" t="s">
        <v>447</v>
      </c>
      <c r="B424" s="4" t="s">
        <v>452</v>
      </c>
      <c r="C424" s="2">
        <v>8000</v>
      </c>
      <c r="D424" s="2">
        <v>568</v>
      </c>
      <c r="E424" s="2">
        <f t="shared" si="49"/>
        <v>4544000</v>
      </c>
      <c r="F424" s="3">
        <f t="shared" si="48"/>
        <v>200000</v>
      </c>
      <c r="G424" s="5">
        <v>12.5</v>
      </c>
      <c r="H424" s="3">
        <v>25</v>
      </c>
      <c r="I424" s="3" t="s">
        <v>24</v>
      </c>
      <c r="J424" s="3" t="s">
        <v>587</v>
      </c>
      <c r="K424" s="3" t="s">
        <v>38</v>
      </c>
      <c r="L424" s="4"/>
      <c r="M424" s="4"/>
      <c r="N424" s="4"/>
      <c r="O424" s="2"/>
    </row>
    <row r="425" spans="1:15" ht="12.75">
      <c r="A425" s="14" t="s">
        <v>447</v>
      </c>
      <c r="B425" s="1" t="s">
        <v>453</v>
      </c>
      <c r="C425" s="2">
        <v>13000</v>
      </c>
      <c r="D425" s="2">
        <v>1440</v>
      </c>
      <c r="E425" s="2">
        <f t="shared" si="49"/>
        <v>18720000</v>
      </c>
      <c r="F425" s="3">
        <f t="shared" si="48"/>
        <v>975000</v>
      </c>
      <c r="G425" s="5">
        <v>75</v>
      </c>
      <c r="H425" s="3">
        <v>75</v>
      </c>
      <c r="I425" s="3" t="s">
        <v>32</v>
      </c>
      <c r="K425" s="3" t="s">
        <v>16</v>
      </c>
      <c r="L425" s="4">
        <v>2175</v>
      </c>
      <c r="M425" s="4">
        <v>1200</v>
      </c>
      <c r="N425" s="4">
        <f t="shared" si="50"/>
        <v>1687.5</v>
      </c>
      <c r="O425" s="2">
        <f>N425*C425</f>
        <v>21937500</v>
      </c>
    </row>
    <row r="426" spans="1:15" ht="12.75">
      <c r="A426" s="14" t="s">
        <v>447</v>
      </c>
      <c r="B426" s="18" t="s">
        <v>454</v>
      </c>
      <c r="C426" s="2">
        <v>20000</v>
      </c>
      <c r="D426" s="2">
        <v>1215</v>
      </c>
      <c r="E426" s="2">
        <f t="shared" si="49"/>
        <v>24300000</v>
      </c>
      <c r="F426" s="3">
        <f t="shared" si="48"/>
        <v>1000000</v>
      </c>
      <c r="G426" s="5">
        <v>50</v>
      </c>
      <c r="H426" s="3">
        <v>50</v>
      </c>
      <c r="I426" s="3">
        <v>1909</v>
      </c>
      <c r="K426" s="3" t="s">
        <v>16</v>
      </c>
      <c r="L426" s="4">
        <v>796</v>
      </c>
      <c r="M426" s="4">
        <v>1247</v>
      </c>
      <c r="N426" s="4">
        <f t="shared" si="50"/>
        <v>1021.5</v>
      </c>
      <c r="O426" s="2">
        <f>N426*C426</f>
        <v>20430000</v>
      </c>
    </row>
    <row r="427" spans="1:15" ht="12.75">
      <c r="A427" s="14" t="s">
        <v>447</v>
      </c>
      <c r="B427" s="1" t="s">
        <v>455</v>
      </c>
      <c r="C427" s="2">
        <v>10000</v>
      </c>
      <c r="D427" s="2">
        <v>645</v>
      </c>
      <c r="E427" s="2">
        <f t="shared" si="49"/>
        <v>6450000</v>
      </c>
      <c r="F427" s="3">
        <f t="shared" si="48"/>
        <v>450000</v>
      </c>
      <c r="G427" s="5">
        <v>20</v>
      </c>
      <c r="H427" s="3">
        <v>45</v>
      </c>
      <c r="I427" s="3" t="s">
        <v>24</v>
      </c>
      <c r="K427" s="3" t="s">
        <v>16</v>
      </c>
      <c r="L427" s="4">
        <v>815</v>
      </c>
      <c r="M427" s="4">
        <v>700</v>
      </c>
      <c r="N427" s="4">
        <f t="shared" si="50"/>
        <v>757.5</v>
      </c>
      <c r="O427" s="2">
        <f>N427*C427</f>
        <v>7575000</v>
      </c>
    </row>
    <row r="428" spans="1:15" ht="12.75">
      <c r="A428" s="14" t="s">
        <v>447</v>
      </c>
      <c r="B428" s="1" t="s">
        <v>456</v>
      </c>
      <c r="C428" s="2">
        <v>17500</v>
      </c>
      <c r="D428" s="2">
        <v>545</v>
      </c>
      <c r="E428" s="2">
        <f t="shared" si="49"/>
        <v>9537500</v>
      </c>
      <c r="F428" s="3">
        <f t="shared" si="48"/>
        <v>525000</v>
      </c>
      <c r="G428" s="5">
        <v>30</v>
      </c>
      <c r="H428" s="3">
        <v>30</v>
      </c>
      <c r="I428" s="3">
        <v>1909</v>
      </c>
      <c r="K428" s="3" t="s">
        <v>38</v>
      </c>
      <c r="L428" s="4"/>
      <c r="M428" s="4"/>
      <c r="N428" s="4"/>
      <c r="O428" s="2"/>
    </row>
    <row r="429" spans="1:15" ht="12.75">
      <c r="A429" s="14" t="s">
        <v>447</v>
      </c>
      <c r="B429" s="1" t="s">
        <v>457</v>
      </c>
      <c r="C429" s="2">
        <v>15000</v>
      </c>
      <c r="D429" s="2">
        <v>226</v>
      </c>
      <c r="E429" s="2">
        <f t="shared" si="49"/>
        <v>3390000</v>
      </c>
      <c r="F429" s="3">
        <f t="shared" si="48"/>
        <v>192000</v>
      </c>
      <c r="G429" s="5">
        <v>12.8</v>
      </c>
      <c r="H429" s="3">
        <v>12.8</v>
      </c>
      <c r="I429" s="3" t="s">
        <v>24</v>
      </c>
      <c r="K429" s="3" t="s">
        <v>38</v>
      </c>
      <c r="L429" s="4"/>
      <c r="M429" s="4"/>
      <c r="N429" s="4"/>
      <c r="O429" s="2"/>
    </row>
    <row r="430" spans="1:15" ht="12.75">
      <c r="A430" s="14" t="s">
        <v>447</v>
      </c>
      <c r="B430" s="4" t="s">
        <v>458</v>
      </c>
      <c r="C430" s="2">
        <v>50000</v>
      </c>
      <c r="D430" s="2">
        <v>84.5</v>
      </c>
      <c r="E430" s="2">
        <f t="shared" si="49"/>
        <v>4225000</v>
      </c>
      <c r="F430" s="3">
        <f t="shared" si="48"/>
        <v>350000</v>
      </c>
      <c r="G430" s="5">
        <v>7</v>
      </c>
      <c r="H430" s="3">
        <v>7</v>
      </c>
      <c r="I430" s="3">
        <v>1900</v>
      </c>
      <c r="K430" s="3" t="s">
        <v>16</v>
      </c>
      <c r="L430" s="4">
        <v>74</v>
      </c>
      <c r="M430" s="4">
        <v>91</v>
      </c>
      <c r="N430" s="4">
        <f t="shared" si="50"/>
        <v>82.5</v>
      </c>
      <c r="O430" s="2">
        <f>N430*C430</f>
        <v>4125000</v>
      </c>
    </row>
    <row r="431" spans="1:15" ht="12.75">
      <c r="A431" s="14" t="s">
        <v>447</v>
      </c>
      <c r="B431" s="4" t="s">
        <v>459</v>
      </c>
      <c r="C431" s="2">
        <v>36000</v>
      </c>
      <c r="D431" s="2">
        <v>3476</v>
      </c>
      <c r="E431" s="2">
        <f t="shared" si="49"/>
        <v>125136000</v>
      </c>
      <c r="F431" s="3">
        <f t="shared" si="48"/>
        <v>4860000</v>
      </c>
      <c r="G431" s="5">
        <v>110</v>
      </c>
      <c r="H431" s="3">
        <v>135</v>
      </c>
      <c r="I431" s="3">
        <v>1909</v>
      </c>
      <c r="K431" s="3" t="s">
        <v>16</v>
      </c>
      <c r="L431" s="4">
        <v>3790</v>
      </c>
      <c r="M431" s="4">
        <v>3330</v>
      </c>
      <c r="N431" s="4">
        <f t="shared" si="50"/>
        <v>3560</v>
      </c>
      <c r="O431" s="2">
        <f>N431*C431</f>
        <v>128160000</v>
      </c>
    </row>
    <row r="432" spans="1:15" ht="12.75">
      <c r="A432" s="14" t="s">
        <v>447</v>
      </c>
      <c r="B432" s="4" t="s">
        <v>460</v>
      </c>
      <c r="C432" s="2">
        <v>14400</v>
      </c>
      <c r="D432" s="2">
        <v>2949</v>
      </c>
      <c r="E432" s="2">
        <f t="shared" si="49"/>
        <v>42465600</v>
      </c>
      <c r="F432" s="3">
        <f t="shared" si="48"/>
        <v>1697140.8</v>
      </c>
      <c r="G432" s="5">
        <v>117.857</v>
      </c>
      <c r="H432" s="5">
        <v>117.857</v>
      </c>
      <c r="I432" s="3">
        <v>1909</v>
      </c>
      <c r="J432" s="3" t="s">
        <v>585</v>
      </c>
      <c r="K432" s="3" t="s">
        <v>16</v>
      </c>
      <c r="L432" s="4"/>
      <c r="M432" s="4"/>
      <c r="N432" s="4"/>
      <c r="O432" s="2"/>
    </row>
    <row r="433" spans="1:15" ht="12.75">
      <c r="A433" s="14" t="s">
        <v>447</v>
      </c>
      <c r="B433" s="4" t="s">
        <v>461</v>
      </c>
      <c r="C433" s="2">
        <v>6000</v>
      </c>
      <c r="D433" s="2">
        <v>125</v>
      </c>
      <c r="E433" s="2">
        <f t="shared" si="49"/>
        <v>750000</v>
      </c>
      <c r="F433" s="3">
        <f t="shared" si="48"/>
        <v>54000</v>
      </c>
      <c r="G433" s="5">
        <v>9</v>
      </c>
      <c r="H433" s="3">
        <v>9</v>
      </c>
      <c r="I433" s="3">
        <v>1909</v>
      </c>
      <c r="K433" s="3" t="s">
        <v>16</v>
      </c>
      <c r="L433" s="4">
        <v>200</v>
      </c>
      <c r="M433" s="4">
        <v>130</v>
      </c>
      <c r="N433" s="4">
        <f t="shared" si="50"/>
        <v>165</v>
      </c>
      <c r="O433" s="2">
        <f>N433*C433</f>
        <v>990000</v>
      </c>
    </row>
    <row r="434" spans="1:15" ht="12.75">
      <c r="A434" s="14" t="s">
        <v>447</v>
      </c>
      <c r="B434" s="4" t="s">
        <v>462</v>
      </c>
      <c r="C434" s="2">
        <v>120000</v>
      </c>
      <c r="D434" s="2">
        <v>806</v>
      </c>
      <c r="E434" s="2">
        <f t="shared" si="49"/>
        <v>96720000</v>
      </c>
      <c r="F434" s="3">
        <f t="shared" si="48"/>
        <v>3600000</v>
      </c>
      <c r="G434" s="5">
        <v>30</v>
      </c>
      <c r="H434" s="3">
        <v>30</v>
      </c>
      <c r="I434" s="3">
        <v>1909</v>
      </c>
      <c r="K434" s="3" t="s">
        <v>14</v>
      </c>
      <c r="L434" s="4">
        <v>855</v>
      </c>
      <c r="M434" s="4">
        <v>738</v>
      </c>
      <c r="N434" s="4">
        <f t="shared" si="50"/>
        <v>796.5</v>
      </c>
      <c r="O434" s="2">
        <f>N434*C434</f>
        <v>95580000</v>
      </c>
    </row>
    <row r="435" spans="1:15" ht="12.75">
      <c r="A435" s="14" t="s">
        <v>447</v>
      </c>
      <c r="B435" s="4" t="s">
        <v>463</v>
      </c>
      <c r="C435" s="2">
        <v>7150</v>
      </c>
      <c r="D435" s="2">
        <v>100</v>
      </c>
      <c r="E435" s="2">
        <f t="shared" si="49"/>
        <v>715000</v>
      </c>
      <c r="F435" s="3">
        <f t="shared" si="48"/>
        <v>75075</v>
      </c>
      <c r="G435" s="5">
        <v>4.5</v>
      </c>
      <c r="H435" s="3">
        <v>10.5</v>
      </c>
      <c r="I435" s="3">
        <v>1900</v>
      </c>
      <c r="K435" s="3" t="s">
        <v>38</v>
      </c>
      <c r="L435" s="4"/>
      <c r="M435" s="4"/>
      <c r="N435" s="4"/>
      <c r="O435" s="2"/>
    </row>
    <row r="436" spans="1:15" ht="12.75">
      <c r="A436" s="14" t="s">
        <v>447</v>
      </c>
      <c r="B436" s="4" t="s">
        <v>464</v>
      </c>
      <c r="C436" s="2">
        <v>7850</v>
      </c>
      <c r="D436" s="2">
        <v>40</v>
      </c>
      <c r="E436" s="2">
        <f t="shared" si="49"/>
        <v>314000</v>
      </c>
      <c r="F436" s="3">
        <f t="shared" si="48"/>
        <v>35325</v>
      </c>
      <c r="G436" s="5">
        <v>4.5</v>
      </c>
      <c r="H436" s="3">
        <v>4.5</v>
      </c>
      <c r="I436" s="3">
        <v>1900</v>
      </c>
      <c r="J436" s="3" t="s">
        <v>587</v>
      </c>
      <c r="K436" s="3" t="s">
        <v>38</v>
      </c>
      <c r="L436" s="4"/>
      <c r="M436" s="4"/>
      <c r="N436" s="4"/>
      <c r="O436" s="2"/>
    </row>
    <row r="437" spans="1:15" ht="12.75">
      <c r="A437" s="14" t="s">
        <v>447</v>
      </c>
      <c r="B437" s="4" t="s">
        <v>465</v>
      </c>
      <c r="C437" s="2">
        <v>35000</v>
      </c>
      <c r="D437" s="2">
        <v>55</v>
      </c>
      <c r="E437" s="2">
        <f t="shared" si="49"/>
        <v>1925000</v>
      </c>
      <c r="F437" s="3">
        <f t="shared" si="48"/>
        <v>140000</v>
      </c>
      <c r="G437" s="5">
        <v>4</v>
      </c>
      <c r="H437" s="3">
        <v>4</v>
      </c>
      <c r="I437" s="3" t="s">
        <v>32</v>
      </c>
      <c r="K437" s="3" t="s">
        <v>16</v>
      </c>
      <c r="L437" s="4">
        <v>70</v>
      </c>
      <c r="M437" s="4">
        <v>48</v>
      </c>
      <c r="N437" s="4">
        <f t="shared" si="50"/>
        <v>59</v>
      </c>
      <c r="O437" s="2">
        <f>N437*C437</f>
        <v>2065000</v>
      </c>
    </row>
    <row r="438" spans="1:15" ht="12.75">
      <c r="A438" s="14" t="s">
        <v>447</v>
      </c>
      <c r="B438" s="4" t="s">
        <v>466</v>
      </c>
      <c r="C438" s="2">
        <v>15000</v>
      </c>
      <c r="D438" s="2">
        <v>121</v>
      </c>
      <c r="E438" s="2">
        <f t="shared" si="49"/>
        <v>1815000</v>
      </c>
      <c r="F438" s="3">
        <f t="shared" si="48"/>
        <v>15000</v>
      </c>
      <c r="G438" s="5" t="s">
        <v>136</v>
      </c>
      <c r="H438" s="3" t="s">
        <v>37</v>
      </c>
      <c r="I438" s="3" t="s">
        <v>37</v>
      </c>
      <c r="J438" s="3" t="s">
        <v>586</v>
      </c>
      <c r="K438" s="3" t="s">
        <v>16</v>
      </c>
      <c r="L438" s="4"/>
      <c r="M438" s="4"/>
      <c r="N438" s="4"/>
      <c r="O438" s="2"/>
    </row>
    <row r="439" spans="1:15" ht="12.75">
      <c r="A439" s="14" t="s">
        <v>447</v>
      </c>
      <c r="B439" s="4" t="s">
        <v>467</v>
      </c>
      <c r="C439" s="2">
        <v>28000</v>
      </c>
      <c r="D439" s="2">
        <v>1994</v>
      </c>
      <c r="E439" s="2">
        <f t="shared" si="49"/>
        <v>55832000</v>
      </c>
      <c r="F439" s="3">
        <f t="shared" si="48"/>
        <v>2940000</v>
      </c>
      <c r="G439" s="5">
        <v>105</v>
      </c>
      <c r="H439" s="3">
        <v>105</v>
      </c>
      <c r="I439" s="3" t="s">
        <v>24</v>
      </c>
      <c r="K439" s="3" t="s">
        <v>16</v>
      </c>
      <c r="L439" s="4">
        <v>2120</v>
      </c>
      <c r="M439" s="4">
        <v>1930</v>
      </c>
      <c r="N439" s="4">
        <f t="shared" si="50"/>
        <v>2025</v>
      </c>
      <c r="O439" s="2">
        <f aca="true" t="shared" si="51" ref="O439:O446">N439*C439</f>
        <v>56700000</v>
      </c>
    </row>
    <row r="440" spans="1:15" ht="12.75">
      <c r="A440" s="14" t="s">
        <v>447</v>
      </c>
      <c r="B440" s="1" t="s">
        <v>468</v>
      </c>
      <c r="C440" s="2">
        <v>14075</v>
      </c>
      <c r="D440" s="2">
        <v>1300</v>
      </c>
      <c r="E440" s="2">
        <f t="shared" si="49"/>
        <v>18297500</v>
      </c>
      <c r="F440" s="3">
        <f t="shared" si="48"/>
        <v>774125</v>
      </c>
      <c r="G440" s="5">
        <v>45</v>
      </c>
      <c r="H440" s="3">
        <v>55</v>
      </c>
      <c r="I440" s="3">
        <v>1909</v>
      </c>
      <c r="J440" s="3" t="s">
        <v>587</v>
      </c>
      <c r="K440" s="3" t="s">
        <v>38</v>
      </c>
      <c r="L440" s="4">
        <v>1360</v>
      </c>
      <c r="M440" s="4">
        <v>1090</v>
      </c>
      <c r="N440" s="4">
        <f t="shared" si="50"/>
        <v>1225</v>
      </c>
      <c r="O440" s="2">
        <f t="shared" si="51"/>
        <v>17241875</v>
      </c>
    </row>
    <row r="441" spans="1:15" ht="12.75">
      <c r="A441" s="14" t="s">
        <v>447</v>
      </c>
      <c r="B441" s="1" t="s">
        <v>469</v>
      </c>
      <c r="C441" s="2">
        <v>20000</v>
      </c>
      <c r="D441" s="2">
        <v>405</v>
      </c>
      <c r="E441" s="2">
        <f t="shared" si="49"/>
        <v>8100000</v>
      </c>
      <c r="F441" s="3">
        <f t="shared" si="48"/>
        <v>450000</v>
      </c>
      <c r="G441" s="5">
        <v>22.5</v>
      </c>
      <c r="H441" s="3">
        <v>22.5</v>
      </c>
      <c r="I441" s="3">
        <v>1909</v>
      </c>
      <c r="K441" s="3" t="s">
        <v>16</v>
      </c>
      <c r="L441" s="4">
        <v>445</v>
      </c>
      <c r="M441" s="4">
        <v>380</v>
      </c>
      <c r="N441" s="4">
        <f t="shared" si="50"/>
        <v>412.5</v>
      </c>
      <c r="O441" s="2">
        <f t="shared" si="51"/>
        <v>8250000</v>
      </c>
    </row>
    <row r="442" spans="1:15" ht="12.75">
      <c r="A442" s="14" t="s">
        <v>447</v>
      </c>
      <c r="B442" s="4" t="s">
        <v>470</v>
      </c>
      <c r="C442" s="2">
        <v>50000</v>
      </c>
      <c r="D442" s="2">
        <v>275</v>
      </c>
      <c r="E442" s="2">
        <f t="shared" si="49"/>
        <v>13750000</v>
      </c>
      <c r="F442" s="3">
        <f t="shared" si="48"/>
        <v>500000</v>
      </c>
      <c r="G442" s="5">
        <v>10</v>
      </c>
      <c r="H442" s="3">
        <v>10</v>
      </c>
      <c r="I442" s="3">
        <v>1908</v>
      </c>
      <c r="K442" s="3" t="s">
        <v>14</v>
      </c>
      <c r="L442" s="4">
        <v>323</v>
      </c>
      <c r="M442" s="4">
        <v>280</v>
      </c>
      <c r="N442" s="4">
        <f t="shared" si="50"/>
        <v>301.5</v>
      </c>
      <c r="O442" s="2">
        <f t="shared" si="51"/>
        <v>15075000</v>
      </c>
    </row>
    <row r="443" spans="1:15" ht="12.75">
      <c r="A443" s="14" t="s">
        <v>447</v>
      </c>
      <c r="B443" s="1" t="s">
        <v>471</v>
      </c>
      <c r="C443" s="2">
        <v>8710</v>
      </c>
      <c r="D443" s="2">
        <v>16550</v>
      </c>
      <c r="E443" s="2">
        <f t="shared" si="49"/>
        <v>144150500</v>
      </c>
      <c r="F443" s="3">
        <f t="shared" si="48"/>
        <v>6350983.6</v>
      </c>
      <c r="G443" s="5">
        <v>260.416</v>
      </c>
      <c r="H443" s="3">
        <v>729.16</v>
      </c>
      <c r="I443" s="3">
        <v>1909</v>
      </c>
      <c r="K443" s="3" t="s">
        <v>16</v>
      </c>
      <c r="L443" s="4">
        <v>17300</v>
      </c>
      <c r="M443" s="4">
        <v>16400</v>
      </c>
      <c r="N443" s="4">
        <f t="shared" si="50"/>
        <v>16850</v>
      </c>
      <c r="O443" s="2">
        <f t="shared" si="51"/>
        <v>146763500</v>
      </c>
    </row>
    <row r="444" spans="1:15" ht="12.75">
      <c r="A444" s="14" t="s">
        <v>447</v>
      </c>
      <c r="B444" s="1" t="s">
        <v>472</v>
      </c>
      <c r="C444" s="2">
        <v>100000</v>
      </c>
      <c r="D444" s="2">
        <v>230.5</v>
      </c>
      <c r="E444" s="2">
        <f t="shared" si="49"/>
        <v>23050000</v>
      </c>
      <c r="F444" s="3">
        <f t="shared" si="48"/>
        <v>1000000</v>
      </c>
      <c r="G444" s="5">
        <v>6</v>
      </c>
      <c r="H444" s="3">
        <v>10</v>
      </c>
      <c r="I444" s="3" t="s">
        <v>24</v>
      </c>
      <c r="K444" s="3" t="s">
        <v>14</v>
      </c>
      <c r="L444" s="4">
        <v>236</v>
      </c>
      <c r="M444" s="4">
        <v>205</v>
      </c>
      <c r="N444" s="4">
        <f t="shared" si="50"/>
        <v>220.5</v>
      </c>
      <c r="O444" s="2">
        <f t="shared" si="51"/>
        <v>22050000</v>
      </c>
    </row>
    <row r="445" spans="1:15" ht="12.75">
      <c r="A445" s="14" t="s">
        <v>447</v>
      </c>
      <c r="B445" s="4" t="s">
        <v>473</v>
      </c>
      <c r="C445" s="2">
        <v>100000</v>
      </c>
      <c r="D445" s="2">
        <v>115.5</v>
      </c>
      <c r="E445" s="2">
        <f t="shared" si="49"/>
        <v>11550000</v>
      </c>
      <c r="F445" s="3">
        <f t="shared" si="48"/>
        <v>750000</v>
      </c>
      <c r="G445" s="5">
        <v>2.5</v>
      </c>
      <c r="H445" s="3">
        <v>7.5</v>
      </c>
      <c r="I445" s="3">
        <v>1909</v>
      </c>
      <c r="K445" s="3" t="s">
        <v>16</v>
      </c>
      <c r="L445" s="4">
        <v>111</v>
      </c>
      <c r="M445" s="4">
        <v>126</v>
      </c>
      <c r="N445" s="4">
        <f t="shared" si="50"/>
        <v>118.5</v>
      </c>
      <c r="O445" s="2">
        <f t="shared" si="51"/>
        <v>11850000</v>
      </c>
    </row>
    <row r="446" spans="1:15" ht="12.75">
      <c r="A446" s="14" t="s">
        <v>447</v>
      </c>
      <c r="B446" s="4" t="s">
        <v>474</v>
      </c>
      <c r="C446" s="2">
        <v>5000</v>
      </c>
      <c r="D446" s="2">
        <v>905</v>
      </c>
      <c r="E446" s="2">
        <f t="shared" si="49"/>
        <v>4525000</v>
      </c>
      <c r="F446" s="3">
        <f t="shared" si="48"/>
        <v>171000</v>
      </c>
      <c r="G446" s="5">
        <v>34.2</v>
      </c>
      <c r="H446" s="5">
        <v>34.2</v>
      </c>
      <c r="I446" s="3">
        <v>1909</v>
      </c>
      <c r="K446" s="3" t="s">
        <v>16</v>
      </c>
      <c r="L446" s="4">
        <v>968</v>
      </c>
      <c r="M446" s="4">
        <v>560</v>
      </c>
      <c r="N446" s="4">
        <f t="shared" si="50"/>
        <v>764</v>
      </c>
      <c r="O446" s="2">
        <f t="shared" si="51"/>
        <v>3820000</v>
      </c>
    </row>
    <row r="447" spans="1:15" ht="12.75">
      <c r="A447" s="14" t="s">
        <v>447</v>
      </c>
      <c r="B447" s="4" t="s">
        <v>475</v>
      </c>
      <c r="C447" s="2">
        <v>27000</v>
      </c>
      <c r="D447" s="2">
        <v>264</v>
      </c>
      <c r="E447" s="2">
        <f t="shared" si="49"/>
        <v>7128000</v>
      </c>
      <c r="F447" s="3">
        <f t="shared" si="48"/>
        <v>332910</v>
      </c>
      <c r="G447" s="5">
        <v>12.33</v>
      </c>
      <c r="H447" s="5">
        <v>12.33</v>
      </c>
      <c r="I447" s="3">
        <v>1909</v>
      </c>
      <c r="J447" s="3" t="s">
        <v>586</v>
      </c>
      <c r="K447" s="3" t="s">
        <v>16</v>
      </c>
      <c r="L447" s="4"/>
      <c r="M447" s="4"/>
      <c r="N447" s="4"/>
      <c r="O447" s="2"/>
    </row>
    <row r="448" spans="1:15" ht="12.75">
      <c r="A448" s="13" t="s">
        <v>476</v>
      </c>
      <c r="C448" s="7" t="s">
        <v>3</v>
      </c>
      <c r="D448" s="8" t="s">
        <v>6</v>
      </c>
      <c r="E448" s="8" t="s">
        <v>5</v>
      </c>
      <c r="F448" s="3">
        <f t="shared" si="48"/>
        <v>0</v>
      </c>
      <c r="G448" s="8" t="s">
        <v>7</v>
      </c>
      <c r="H448" s="8" t="s">
        <v>8</v>
      </c>
      <c r="I448" s="8" t="s">
        <v>9</v>
      </c>
      <c r="J448" s="8" t="s">
        <v>10</v>
      </c>
      <c r="K448" s="8" t="s">
        <v>11</v>
      </c>
      <c r="L448" s="8" t="s">
        <v>0</v>
      </c>
      <c r="M448" s="8" t="s">
        <v>1</v>
      </c>
      <c r="N448" s="8" t="s">
        <v>2</v>
      </c>
      <c r="O448" s="8" t="s">
        <v>4</v>
      </c>
    </row>
    <row r="449" spans="1:15" ht="12.75">
      <c r="A449" s="14" t="s">
        <v>476</v>
      </c>
      <c r="B449" s="1" t="s">
        <v>477</v>
      </c>
      <c r="C449" s="2">
        <v>16000</v>
      </c>
      <c r="D449" s="2">
        <v>986</v>
      </c>
      <c r="E449" s="2">
        <f aca="true" t="shared" si="52" ref="E449:E454">PRODUCT(D449,C449)</f>
        <v>15776000</v>
      </c>
      <c r="F449" s="3">
        <f t="shared" si="48"/>
        <v>640000</v>
      </c>
      <c r="G449" s="5">
        <v>27.5</v>
      </c>
      <c r="H449" s="3">
        <v>40</v>
      </c>
      <c r="I449" s="3">
        <v>1909</v>
      </c>
      <c r="K449" s="3" t="s">
        <v>16</v>
      </c>
      <c r="L449" s="4">
        <v>725</v>
      </c>
      <c r="M449" s="4">
        <v>661</v>
      </c>
      <c r="N449" s="4">
        <f>(L449+M449)/2</f>
        <v>693</v>
      </c>
      <c r="O449" s="2">
        <f>N449*C449</f>
        <v>11088000</v>
      </c>
    </row>
    <row r="450" spans="1:15" ht="12.75">
      <c r="A450" s="14" t="s">
        <v>476</v>
      </c>
      <c r="B450" s="1" t="s">
        <v>478</v>
      </c>
      <c r="C450" s="2">
        <v>32000</v>
      </c>
      <c r="D450" s="2">
        <v>2256</v>
      </c>
      <c r="E450" s="2">
        <f t="shared" si="52"/>
        <v>72192000</v>
      </c>
      <c r="F450" s="3">
        <f t="shared" si="48"/>
        <v>2880000</v>
      </c>
      <c r="G450" s="5">
        <v>77.5</v>
      </c>
      <c r="H450" s="3">
        <v>90</v>
      </c>
      <c r="I450" s="3" t="s">
        <v>24</v>
      </c>
      <c r="K450" s="3" t="s">
        <v>16</v>
      </c>
      <c r="L450" s="4">
        <v>2476</v>
      </c>
      <c r="M450" s="4">
        <v>2270</v>
      </c>
      <c r="N450" s="4">
        <f>(L450+M450)/2</f>
        <v>2373</v>
      </c>
      <c r="O450" s="2">
        <f>N450*C450</f>
        <v>75936000</v>
      </c>
    </row>
    <row r="451" spans="1:15" ht="12.75">
      <c r="A451" s="14" t="s">
        <v>476</v>
      </c>
      <c r="B451" s="4" t="s">
        <v>479</v>
      </c>
      <c r="C451" s="2">
        <v>10000</v>
      </c>
      <c r="D451" s="2">
        <v>2805</v>
      </c>
      <c r="E451" s="2">
        <f t="shared" si="52"/>
        <v>28050000</v>
      </c>
      <c r="F451" s="3">
        <f t="shared" si="48"/>
        <v>10000</v>
      </c>
      <c r="G451" s="5" t="s">
        <v>37</v>
      </c>
      <c r="H451" s="3" t="s">
        <v>37</v>
      </c>
      <c r="I451" s="3" t="s">
        <v>37</v>
      </c>
      <c r="K451" s="3" t="s">
        <v>16</v>
      </c>
      <c r="L451" s="4">
        <v>3155</v>
      </c>
      <c r="M451" s="4">
        <v>2524</v>
      </c>
      <c r="N451" s="4">
        <f>(L451+M451)/2</f>
        <v>2839.5</v>
      </c>
      <c r="O451" s="2">
        <f>N451*C451</f>
        <v>28395000</v>
      </c>
    </row>
    <row r="452" spans="1:15" ht="12.75">
      <c r="A452" s="14" t="s">
        <v>476</v>
      </c>
      <c r="B452" s="4" t="s">
        <v>480</v>
      </c>
      <c r="C452" s="2">
        <v>5000</v>
      </c>
      <c r="D452" s="2">
        <v>800</v>
      </c>
      <c r="E452" s="2">
        <f t="shared" si="52"/>
        <v>4000000</v>
      </c>
      <c r="F452" s="3">
        <f aca="true" t="shared" si="53" ref="F452:F515">PRODUCT(H452,C452)</f>
        <v>250000</v>
      </c>
      <c r="G452" s="5">
        <v>50</v>
      </c>
      <c r="H452" s="3">
        <v>50</v>
      </c>
      <c r="I452" s="3">
        <v>1909</v>
      </c>
      <c r="K452" s="3" t="s">
        <v>38</v>
      </c>
      <c r="L452" s="4"/>
      <c r="M452" s="4"/>
      <c r="N452" s="4"/>
      <c r="O452" s="2"/>
    </row>
    <row r="453" spans="1:15" ht="12.75">
      <c r="A453" s="14" t="s">
        <v>476</v>
      </c>
      <c r="B453" s="4" t="s">
        <v>481</v>
      </c>
      <c r="C453" s="2">
        <v>7000</v>
      </c>
      <c r="D453" s="2">
        <v>1170</v>
      </c>
      <c r="E453" s="2">
        <f t="shared" si="52"/>
        <v>8190000</v>
      </c>
      <c r="F453" s="3">
        <f t="shared" si="53"/>
        <v>350000</v>
      </c>
      <c r="G453" s="5">
        <v>25</v>
      </c>
      <c r="H453" s="3">
        <v>50</v>
      </c>
      <c r="I453" s="3" t="s">
        <v>32</v>
      </c>
      <c r="K453" s="3" t="s">
        <v>16</v>
      </c>
      <c r="L453" s="4">
        <v>1290</v>
      </c>
      <c r="M453" s="4">
        <v>1005</v>
      </c>
      <c r="N453" s="4">
        <f>(L453+M453)/2</f>
        <v>1147.5</v>
      </c>
      <c r="O453" s="2">
        <f>N453*C453</f>
        <v>8032500</v>
      </c>
    </row>
    <row r="454" spans="1:15" ht="12.75">
      <c r="A454" s="14" t="s">
        <v>476</v>
      </c>
      <c r="B454" s="1" t="s">
        <v>482</v>
      </c>
      <c r="C454" s="2">
        <v>50000</v>
      </c>
      <c r="D454" s="2">
        <v>882</v>
      </c>
      <c r="E454" s="2">
        <f t="shared" si="52"/>
        <v>44100000</v>
      </c>
      <c r="F454" s="3">
        <f t="shared" si="53"/>
        <v>4500000</v>
      </c>
      <c r="G454" s="5">
        <v>45</v>
      </c>
      <c r="H454" s="3">
        <v>90</v>
      </c>
      <c r="I454" s="3" t="s">
        <v>32</v>
      </c>
      <c r="K454" s="3" t="s">
        <v>16</v>
      </c>
      <c r="L454" s="4">
        <v>1225</v>
      </c>
      <c r="M454" s="4">
        <v>840</v>
      </c>
      <c r="N454" s="4">
        <f>(L454+M454)/2</f>
        <v>1032.5</v>
      </c>
      <c r="O454" s="2">
        <f>N454*C454</f>
        <v>51625000</v>
      </c>
    </row>
    <row r="455" spans="1:15" ht="12.75">
      <c r="A455" s="13" t="s">
        <v>483</v>
      </c>
      <c r="C455" s="7" t="s">
        <v>3</v>
      </c>
      <c r="D455" s="8" t="s">
        <v>6</v>
      </c>
      <c r="E455" s="8" t="s">
        <v>5</v>
      </c>
      <c r="F455" s="3">
        <f t="shared" si="53"/>
        <v>0</v>
      </c>
      <c r="G455" s="8" t="s">
        <v>7</v>
      </c>
      <c r="H455" s="8" t="s">
        <v>8</v>
      </c>
      <c r="I455" s="8" t="s">
        <v>9</v>
      </c>
      <c r="J455" s="8" t="s">
        <v>10</v>
      </c>
      <c r="K455" s="8" t="s">
        <v>11</v>
      </c>
      <c r="L455" s="8" t="s">
        <v>0</v>
      </c>
      <c r="M455" s="8" t="s">
        <v>1</v>
      </c>
      <c r="N455" s="8" t="s">
        <v>2</v>
      </c>
      <c r="O455" s="8" t="s">
        <v>4</v>
      </c>
    </row>
    <row r="456" spans="1:15" ht="12.75">
      <c r="A456" s="14" t="s">
        <v>483</v>
      </c>
      <c r="B456" s="4" t="s">
        <v>484</v>
      </c>
      <c r="C456" s="2">
        <v>32000</v>
      </c>
      <c r="D456" s="2">
        <v>62</v>
      </c>
      <c r="E456" s="2">
        <f aca="true" t="shared" si="54" ref="E456:E464">PRODUCT(D456,C456)</f>
        <v>1984000</v>
      </c>
      <c r="F456" s="3">
        <f t="shared" si="53"/>
        <v>416000</v>
      </c>
      <c r="G456" s="5">
        <v>13</v>
      </c>
      <c r="H456" s="3">
        <v>13</v>
      </c>
      <c r="I456" s="3">
        <v>1906</v>
      </c>
      <c r="K456" s="3" t="s">
        <v>16</v>
      </c>
      <c r="L456" s="4">
        <v>90</v>
      </c>
      <c r="M456" s="4">
        <v>28</v>
      </c>
      <c r="N456" s="4">
        <f>(L456+M456)/2</f>
        <v>59</v>
      </c>
      <c r="O456" s="2">
        <f>N456*C456</f>
        <v>1888000</v>
      </c>
    </row>
    <row r="457" spans="1:15" ht="12.75">
      <c r="A457" s="14" t="s">
        <v>483</v>
      </c>
      <c r="B457" s="4" t="s">
        <v>485</v>
      </c>
      <c r="C457" s="2">
        <v>7000</v>
      </c>
      <c r="D457" s="2">
        <v>249.5</v>
      </c>
      <c r="E457" s="2">
        <f t="shared" si="54"/>
        <v>1746500</v>
      </c>
      <c r="F457" s="3">
        <f t="shared" si="53"/>
        <v>87500</v>
      </c>
      <c r="G457" s="5">
        <v>12.5</v>
      </c>
      <c r="H457" s="3">
        <v>12.5</v>
      </c>
      <c r="I457" s="3">
        <v>1909</v>
      </c>
      <c r="K457" s="3" t="s">
        <v>38</v>
      </c>
      <c r="L457" s="4"/>
      <c r="M457" s="4"/>
      <c r="N457" s="4"/>
      <c r="O457" s="2"/>
    </row>
    <row r="458" spans="1:15" ht="12.75">
      <c r="A458" s="14" t="s">
        <v>483</v>
      </c>
      <c r="B458" s="4" t="s">
        <v>486</v>
      </c>
      <c r="C458" s="2">
        <v>2550</v>
      </c>
      <c r="D458" s="2"/>
      <c r="E458" s="2">
        <f t="shared" si="54"/>
        <v>2550</v>
      </c>
      <c r="F458" s="3">
        <f t="shared" si="53"/>
        <v>19125</v>
      </c>
      <c r="G458" s="5">
        <v>7.5</v>
      </c>
      <c r="H458" s="3">
        <v>7.5</v>
      </c>
      <c r="I458" s="3" t="s">
        <v>308</v>
      </c>
      <c r="J458" s="3" t="s">
        <v>588</v>
      </c>
      <c r="K458" s="3" t="s">
        <v>38</v>
      </c>
      <c r="L458" s="4"/>
      <c r="M458" s="4"/>
      <c r="N458" s="4"/>
      <c r="O458" s="2"/>
    </row>
    <row r="459" spans="1:15" ht="12.75">
      <c r="A459" s="14" t="s">
        <v>483</v>
      </c>
      <c r="B459" s="4" t="s">
        <v>487</v>
      </c>
      <c r="C459" s="2">
        <v>5100</v>
      </c>
      <c r="D459" s="2">
        <v>222</v>
      </c>
      <c r="E459" s="2">
        <f t="shared" si="54"/>
        <v>1132200</v>
      </c>
      <c r="F459" s="3">
        <f t="shared" si="53"/>
        <v>63750</v>
      </c>
      <c r="G459" s="5">
        <v>12.5</v>
      </c>
      <c r="H459" s="3">
        <v>12.5</v>
      </c>
      <c r="I459" s="3">
        <v>1909</v>
      </c>
      <c r="K459" s="3" t="s">
        <v>38</v>
      </c>
      <c r="L459" s="4"/>
      <c r="M459" s="4"/>
      <c r="N459" s="4"/>
      <c r="O459" s="2"/>
    </row>
    <row r="460" spans="1:15" ht="12.75">
      <c r="A460" s="14" t="s">
        <v>483</v>
      </c>
      <c r="B460" s="4" t="s">
        <v>488</v>
      </c>
      <c r="C460" s="2">
        <v>1200</v>
      </c>
      <c r="D460" s="2" t="s">
        <v>37</v>
      </c>
      <c r="E460" s="2">
        <f t="shared" si="54"/>
        <v>1200</v>
      </c>
      <c r="F460" s="3">
        <f t="shared" si="53"/>
        <v>33600</v>
      </c>
      <c r="G460" s="5">
        <v>28</v>
      </c>
      <c r="H460" s="3">
        <v>28</v>
      </c>
      <c r="I460" s="3">
        <v>1909</v>
      </c>
      <c r="K460" s="3" t="s">
        <v>489</v>
      </c>
      <c r="L460" s="4"/>
      <c r="M460" s="4"/>
      <c r="N460" s="4"/>
      <c r="O460" s="2"/>
    </row>
    <row r="461" spans="1:15" ht="12.75">
      <c r="A461" s="14" t="s">
        <v>483</v>
      </c>
      <c r="B461" s="4" t="s">
        <v>490</v>
      </c>
      <c r="C461" s="2">
        <v>20000</v>
      </c>
      <c r="D461" s="2">
        <v>1050</v>
      </c>
      <c r="E461" s="2">
        <f t="shared" si="54"/>
        <v>21000000</v>
      </c>
      <c r="F461" s="3">
        <f t="shared" si="53"/>
        <v>800000</v>
      </c>
      <c r="G461" s="5">
        <v>27.5</v>
      </c>
      <c r="H461" s="3">
        <v>40</v>
      </c>
      <c r="I461" s="3">
        <v>1909</v>
      </c>
      <c r="K461" s="3" t="s">
        <v>16</v>
      </c>
      <c r="L461" s="4">
        <v>432</v>
      </c>
      <c r="M461" s="4">
        <v>640</v>
      </c>
      <c r="N461" s="4">
        <f>(L461+M461)/2</f>
        <v>536</v>
      </c>
      <c r="O461" s="2">
        <f>N461*C461</f>
        <v>10720000</v>
      </c>
    </row>
    <row r="462" spans="1:15" ht="12.75">
      <c r="A462" s="14" t="s">
        <v>483</v>
      </c>
      <c r="B462" s="1" t="s">
        <v>491</v>
      </c>
      <c r="C462" s="2">
        <v>10000</v>
      </c>
      <c r="D462" s="2">
        <v>535</v>
      </c>
      <c r="E462" s="2">
        <f t="shared" si="54"/>
        <v>5350000</v>
      </c>
      <c r="F462" s="3">
        <f t="shared" si="53"/>
        <v>250000</v>
      </c>
      <c r="G462" s="5">
        <v>25</v>
      </c>
      <c r="H462" s="3">
        <v>25</v>
      </c>
      <c r="I462" s="3">
        <v>1909</v>
      </c>
      <c r="K462" s="3" t="s">
        <v>16</v>
      </c>
      <c r="L462" s="4">
        <v>1110</v>
      </c>
      <c r="M462" s="4">
        <v>835</v>
      </c>
      <c r="N462" s="4">
        <f>(L462+M462)/2</f>
        <v>972.5</v>
      </c>
      <c r="O462" s="2">
        <f>N462*C462</f>
        <v>9725000</v>
      </c>
    </row>
    <row r="463" spans="1:14" ht="12.75">
      <c r="A463" s="14" t="s">
        <v>483</v>
      </c>
      <c r="B463" s="1" t="s">
        <v>492</v>
      </c>
      <c r="C463" s="3">
        <v>4000</v>
      </c>
      <c r="D463" s="3">
        <v>990</v>
      </c>
      <c r="E463" s="2">
        <f t="shared" si="54"/>
        <v>3960000</v>
      </c>
      <c r="F463" s="3">
        <f t="shared" si="53"/>
        <v>180000</v>
      </c>
      <c r="G463" s="3">
        <v>45</v>
      </c>
      <c r="H463" s="3">
        <v>45</v>
      </c>
      <c r="I463" s="3">
        <v>1909</v>
      </c>
      <c r="K463" s="3" t="s">
        <v>38</v>
      </c>
      <c r="L463" s="4"/>
      <c r="M463" s="4"/>
      <c r="N463" s="4"/>
    </row>
    <row r="464" spans="1:15" ht="12.75">
      <c r="A464" s="14" t="s">
        <v>483</v>
      </c>
      <c r="B464" s="1" t="s">
        <v>493</v>
      </c>
      <c r="C464" s="2">
        <v>3600</v>
      </c>
      <c r="D464" s="2">
        <v>154</v>
      </c>
      <c r="E464" s="2">
        <f t="shared" si="54"/>
        <v>554400</v>
      </c>
      <c r="F464" s="3">
        <f t="shared" si="53"/>
        <v>24984</v>
      </c>
      <c r="G464" s="5">
        <v>6.94</v>
      </c>
      <c r="H464" s="5">
        <v>6.94</v>
      </c>
      <c r="I464" s="3">
        <v>1909</v>
      </c>
      <c r="J464" s="3" t="s">
        <v>588</v>
      </c>
      <c r="K464" s="3" t="s">
        <v>38</v>
      </c>
      <c r="L464" s="4"/>
      <c r="M464" s="4"/>
      <c r="N464" s="4"/>
      <c r="O464" s="2"/>
    </row>
    <row r="465" spans="1:15" ht="12.75">
      <c r="A465" s="13" t="s">
        <v>494</v>
      </c>
      <c r="C465" s="7" t="s">
        <v>3</v>
      </c>
      <c r="D465" s="8" t="s">
        <v>6</v>
      </c>
      <c r="E465" s="8" t="s">
        <v>5</v>
      </c>
      <c r="F465" s="3">
        <f t="shared" si="53"/>
        <v>0</v>
      </c>
      <c r="G465" s="8" t="s">
        <v>7</v>
      </c>
      <c r="H465" s="8" t="s">
        <v>8</v>
      </c>
      <c r="I465" s="8" t="s">
        <v>9</v>
      </c>
      <c r="J465" s="8" t="s">
        <v>10</v>
      </c>
      <c r="K465" s="8" t="s">
        <v>11</v>
      </c>
      <c r="L465" s="8" t="s">
        <v>0</v>
      </c>
      <c r="M465" s="8" t="s">
        <v>1</v>
      </c>
      <c r="N465" s="8" t="s">
        <v>2</v>
      </c>
      <c r="O465" s="8" t="s">
        <v>4</v>
      </c>
    </row>
    <row r="466" spans="1:15" ht="12.75">
      <c r="A466" s="14" t="s">
        <v>494</v>
      </c>
      <c r="B466" s="1" t="s">
        <v>495</v>
      </c>
      <c r="C466" s="2">
        <v>5000</v>
      </c>
      <c r="D466" s="2">
        <v>9910</v>
      </c>
      <c r="E466" s="2">
        <f aca="true" t="shared" si="55" ref="E466:E487">PRODUCT(D466,C466)</f>
        <v>49550000</v>
      </c>
      <c r="F466" s="3">
        <f t="shared" si="53"/>
        <v>2000000</v>
      </c>
      <c r="G466" s="5">
        <v>15</v>
      </c>
      <c r="H466" s="3">
        <v>400</v>
      </c>
      <c r="I466" s="3" t="s">
        <v>24</v>
      </c>
      <c r="K466" s="3" t="s">
        <v>16</v>
      </c>
      <c r="L466" s="4">
        <v>10150</v>
      </c>
      <c r="M466" s="4">
        <v>9000</v>
      </c>
      <c r="N466" s="4">
        <f aca="true" t="shared" si="56" ref="N466:N485">(L466+M466)/2</f>
        <v>9575</v>
      </c>
      <c r="O466" s="2">
        <f>N466*C466</f>
        <v>47875000</v>
      </c>
    </row>
    <row r="467" spans="1:15" ht="12.75">
      <c r="A467" s="14" t="s">
        <v>494</v>
      </c>
      <c r="B467" s="1" t="s">
        <v>496</v>
      </c>
      <c r="C467" s="2">
        <v>26000</v>
      </c>
      <c r="D467" s="2">
        <v>512</v>
      </c>
      <c r="E467" s="2">
        <f t="shared" si="55"/>
        <v>13312000</v>
      </c>
      <c r="F467" s="3">
        <f t="shared" si="53"/>
        <v>650000</v>
      </c>
      <c r="G467" s="5">
        <v>25</v>
      </c>
      <c r="H467" s="3">
        <v>25</v>
      </c>
      <c r="I467" s="3">
        <v>1909</v>
      </c>
      <c r="K467" s="3" t="s">
        <v>38</v>
      </c>
      <c r="L467" s="4"/>
      <c r="M467" s="4"/>
      <c r="N467" s="4"/>
      <c r="O467" s="2"/>
    </row>
    <row r="468" spans="1:15" ht="12.75">
      <c r="A468" s="14" t="s">
        <v>494</v>
      </c>
      <c r="B468" s="1" t="s">
        <v>497</v>
      </c>
      <c r="C468" s="2">
        <v>8000</v>
      </c>
      <c r="D468" s="2">
        <v>1</v>
      </c>
      <c r="E468" s="2">
        <f t="shared" si="55"/>
        <v>8000</v>
      </c>
      <c r="F468" s="3">
        <f t="shared" si="53"/>
        <v>80000</v>
      </c>
      <c r="G468" s="5">
        <v>10</v>
      </c>
      <c r="H468" s="3">
        <v>10</v>
      </c>
      <c r="I468" s="3">
        <v>1893</v>
      </c>
      <c r="K468" s="3" t="s">
        <v>38</v>
      </c>
      <c r="L468" s="4"/>
      <c r="M468" s="4"/>
      <c r="N468" s="4"/>
      <c r="O468" s="2"/>
    </row>
    <row r="469" spans="1:15" ht="12.75">
      <c r="A469" s="14" t="s">
        <v>494</v>
      </c>
      <c r="B469" s="1" t="s">
        <v>498</v>
      </c>
      <c r="C469" s="2">
        <v>7000</v>
      </c>
      <c r="D469" s="2">
        <v>685</v>
      </c>
      <c r="E469" s="2">
        <f t="shared" si="55"/>
        <v>4795000</v>
      </c>
      <c r="F469" s="3">
        <f t="shared" si="53"/>
        <v>280000</v>
      </c>
      <c r="G469" s="5">
        <v>15</v>
      </c>
      <c r="H469" s="3">
        <v>40</v>
      </c>
      <c r="I469" s="3">
        <v>1909</v>
      </c>
      <c r="K469" s="3" t="s">
        <v>38</v>
      </c>
      <c r="L469" s="4"/>
      <c r="M469" s="4"/>
      <c r="N469" s="4"/>
      <c r="O469" s="2"/>
    </row>
    <row r="470" spans="1:15" ht="12.75">
      <c r="A470" s="14" t="s">
        <v>494</v>
      </c>
      <c r="B470" s="1" t="s">
        <v>499</v>
      </c>
      <c r="C470" s="2">
        <v>9500</v>
      </c>
      <c r="D470" s="2">
        <v>1334</v>
      </c>
      <c r="E470" s="2">
        <f t="shared" si="55"/>
        <v>12673000</v>
      </c>
      <c r="F470" s="3">
        <f t="shared" si="53"/>
        <v>665000</v>
      </c>
      <c r="G470" s="5">
        <v>15</v>
      </c>
      <c r="H470" s="3">
        <v>70</v>
      </c>
      <c r="I470" s="3">
        <v>1909</v>
      </c>
      <c r="K470" s="3" t="s">
        <v>16</v>
      </c>
      <c r="L470" s="4">
        <v>1360</v>
      </c>
      <c r="M470" s="4">
        <v>1300</v>
      </c>
      <c r="N470" s="4">
        <f t="shared" si="56"/>
        <v>1330</v>
      </c>
      <c r="O470" s="2">
        <f>N470*C470</f>
        <v>12635000</v>
      </c>
    </row>
    <row r="471" spans="1:15" ht="12.75">
      <c r="A471" s="14" t="s">
        <v>494</v>
      </c>
      <c r="B471" s="1" t="s">
        <v>500</v>
      </c>
      <c r="C471" s="2">
        <v>24000</v>
      </c>
      <c r="D471" s="2">
        <v>119.75</v>
      </c>
      <c r="E471" s="2">
        <f t="shared" si="55"/>
        <v>2874000</v>
      </c>
      <c r="F471" s="3">
        <f t="shared" si="53"/>
        <v>192000</v>
      </c>
      <c r="G471" s="5">
        <v>3</v>
      </c>
      <c r="H471" s="3">
        <v>8</v>
      </c>
      <c r="I471" s="3">
        <v>1909</v>
      </c>
      <c r="K471" s="3" t="s">
        <v>16</v>
      </c>
      <c r="L471" s="4">
        <v>174</v>
      </c>
      <c r="M471" s="4">
        <v>116</v>
      </c>
      <c r="N471" s="4">
        <f t="shared" si="56"/>
        <v>145</v>
      </c>
      <c r="O471" s="2">
        <f>N471*C471</f>
        <v>3480000</v>
      </c>
    </row>
    <row r="472" spans="1:15" ht="12.75">
      <c r="A472" s="14" t="s">
        <v>494</v>
      </c>
      <c r="B472" s="4" t="s">
        <v>501</v>
      </c>
      <c r="C472" s="2">
        <v>3600</v>
      </c>
      <c r="D472" s="2">
        <v>205</v>
      </c>
      <c r="E472" s="2">
        <f t="shared" si="55"/>
        <v>738000</v>
      </c>
      <c r="F472" s="3">
        <f t="shared" si="53"/>
        <v>28800</v>
      </c>
      <c r="G472" s="5">
        <v>8</v>
      </c>
      <c r="H472" s="3">
        <v>8</v>
      </c>
      <c r="I472" s="3">
        <v>1906</v>
      </c>
      <c r="K472" s="3" t="s">
        <v>38</v>
      </c>
      <c r="L472" s="4" t="s">
        <v>90</v>
      </c>
      <c r="M472" s="4"/>
      <c r="N472" s="4"/>
      <c r="O472" s="2"/>
    </row>
    <row r="473" spans="1:15" ht="12.75">
      <c r="A473" s="14" t="s">
        <v>494</v>
      </c>
      <c r="B473" s="1" t="s">
        <v>502</v>
      </c>
      <c r="C473" s="2">
        <v>36000</v>
      </c>
      <c r="D473" s="2">
        <v>177</v>
      </c>
      <c r="E473" s="2">
        <f t="shared" si="55"/>
        <v>6372000</v>
      </c>
      <c r="F473" s="3">
        <f t="shared" si="53"/>
        <v>324000</v>
      </c>
      <c r="G473" s="5">
        <v>9</v>
      </c>
      <c r="H473" s="3">
        <v>9</v>
      </c>
      <c r="I473" s="3">
        <v>1909</v>
      </c>
      <c r="K473" s="3" t="s">
        <v>16</v>
      </c>
      <c r="L473" s="4">
        <v>188</v>
      </c>
      <c r="M473" s="4">
        <v>162</v>
      </c>
      <c r="N473" s="4">
        <f t="shared" si="56"/>
        <v>175</v>
      </c>
      <c r="O473" s="2">
        <f aca="true" t="shared" si="57" ref="O473:O478">N473*C473</f>
        <v>6300000</v>
      </c>
    </row>
    <row r="474" spans="1:15" ht="12.75">
      <c r="A474" s="14" t="s">
        <v>494</v>
      </c>
      <c r="B474" s="1" t="s">
        <v>503</v>
      </c>
      <c r="C474" s="2">
        <v>32000</v>
      </c>
      <c r="D474" s="2">
        <v>2185</v>
      </c>
      <c r="E474" s="2">
        <f t="shared" si="55"/>
        <v>69920000</v>
      </c>
      <c r="F474" s="3">
        <f t="shared" si="53"/>
        <v>2560000</v>
      </c>
      <c r="G474" s="5">
        <v>61.25</v>
      </c>
      <c r="H474" s="3">
        <v>80</v>
      </c>
      <c r="I474" s="3">
        <v>1909</v>
      </c>
      <c r="K474" s="3" t="s">
        <v>16</v>
      </c>
      <c r="L474" s="4">
        <v>2375</v>
      </c>
      <c r="M474" s="4">
        <v>2140</v>
      </c>
      <c r="N474" s="4">
        <f t="shared" si="56"/>
        <v>2257.5</v>
      </c>
      <c r="O474" s="2">
        <f t="shared" si="57"/>
        <v>72240000</v>
      </c>
    </row>
    <row r="475" spans="1:15" ht="12.75">
      <c r="A475" s="14" t="s">
        <v>494</v>
      </c>
      <c r="B475" s="1" t="s">
        <v>504</v>
      </c>
      <c r="C475" s="2">
        <v>11000</v>
      </c>
      <c r="D475" s="2">
        <v>910</v>
      </c>
      <c r="E475" s="2">
        <f t="shared" si="55"/>
        <v>10010000</v>
      </c>
      <c r="F475" s="3">
        <f t="shared" si="53"/>
        <v>467500</v>
      </c>
      <c r="G475" s="5">
        <v>15</v>
      </c>
      <c r="H475" s="3">
        <v>42.5</v>
      </c>
      <c r="I475" s="3">
        <v>1909</v>
      </c>
      <c r="K475" s="3" t="s">
        <v>16</v>
      </c>
      <c r="L475" s="4">
        <v>910</v>
      </c>
      <c r="M475" s="4">
        <v>861</v>
      </c>
      <c r="N475" s="4">
        <f t="shared" si="56"/>
        <v>885.5</v>
      </c>
      <c r="O475" s="2">
        <f t="shared" si="57"/>
        <v>9740500</v>
      </c>
    </row>
    <row r="476" spans="1:15" ht="12.75">
      <c r="A476" s="14" t="s">
        <v>494</v>
      </c>
      <c r="B476" s="17" t="s">
        <v>505</v>
      </c>
      <c r="C476" s="2">
        <v>40000</v>
      </c>
      <c r="D476" s="2">
        <v>270.5</v>
      </c>
      <c r="E476" s="2">
        <f t="shared" si="55"/>
        <v>10820000</v>
      </c>
      <c r="F476" s="3">
        <f t="shared" si="53"/>
        <v>600000</v>
      </c>
      <c r="G476" s="5">
        <v>15</v>
      </c>
      <c r="H476" s="3">
        <v>15</v>
      </c>
      <c r="I476" s="3">
        <v>1909</v>
      </c>
      <c r="K476" s="3" t="s">
        <v>16</v>
      </c>
      <c r="L476" s="4">
        <v>283</v>
      </c>
      <c r="M476" s="4">
        <v>260</v>
      </c>
      <c r="N476" s="4">
        <f t="shared" si="56"/>
        <v>271.5</v>
      </c>
      <c r="O476" s="2">
        <f t="shared" si="57"/>
        <v>10860000</v>
      </c>
    </row>
    <row r="477" spans="1:15" ht="12.75">
      <c r="A477" s="14" t="s">
        <v>494</v>
      </c>
      <c r="B477" s="4" t="s">
        <v>506</v>
      </c>
      <c r="C477" s="2">
        <v>20000</v>
      </c>
      <c r="D477" s="2">
        <v>580</v>
      </c>
      <c r="E477" s="2">
        <f t="shared" si="55"/>
        <v>11600000</v>
      </c>
      <c r="F477" s="3">
        <f t="shared" si="53"/>
        <v>600000</v>
      </c>
      <c r="G477" s="5">
        <v>17.5</v>
      </c>
      <c r="H477" s="3">
        <v>30</v>
      </c>
      <c r="I477" s="3">
        <v>1909</v>
      </c>
      <c r="K477" s="3" t="s">
        <v>16</v>
      </c>
      <c r="L477" s="4">
        <v>675</v>
      </c>
      <c r="M477" s="4">
        <v>580</v>
      </c>
      <c r="N477" s="4">
        <f t="shared" si="56"/>
        <v>627.5</v>
      </c>
      <c r="O477" s="2">
        <f t="shared" si="57"/>
        <v>12550000</v>
      </c>
    </row>
    <row r="478" spans="1:15" ht="12.75">
      <c r="A478" s="14" t="s">
        <v>494</v>
      </c>
      <c r="B478" s="4" t="s">
        <v>507</v>
      </c>
      <c r="C478" s="2">
        <v>40000</v>
      </c>
      <c r="D478" s="2">
        <v>166</v>
      </c>
      <c r="E478" s="2">
        <f t="shared" si="55"/>
        <v>6640000</v>
      </c>
      <c r="F478" s="3">
        <f t="shared" si="53"/>
        <v>300000</v>
      </c>
      <c r="G478" s="5">
        <v>7.5</v>
      </c>
      <c r="H478" s="5">
        <v>7.5</v>
      </c>
      <c r="I478" s="3">
        <v>1909</v>
      </c>
      <c r="K478" s="3" t="s">
        <v>16</v>
      </c>
      <c r="L478" s="4">
        <v>175</v>
      </c>
      <c r="M478" s="4">
        <v>152</v>
      </c>
      <c r="N478" s="4">
        <f t="shared" si="56"/>
        <v>163.5</v>
      </c>
      <c r="O478" s="2">
        <f t="shared" si="57"/>
        <v>6540000</v>
      </c>
    </row>
    <row r="479" spans="1:15" ht="12.75">
      <c r="A479" s="14" t="s">
        <v>494</v>
      </c>
      <c r="B479" s="4" t="s">
        <v>508</v>
      </c>
      <c r="C479" s="2">
        <v>24000</v>
      </c>
      <c r="D479" s="2">
        <v>168</v>
      </c>
      <c r="E479" s="2">
        <f t="shared" si="55"/>
        <v>4032000</v>
      </c>
      <c r="F479" s="3">
        <f t="shared" si="53"/>
        <v>180000</v>
      </c>
      <c r="G479" s="5">
        <v>7.5</v>
      </c>
      <c r="H479" s="5">
        <v>7.5</v>
      </c>
      <c r="I479" s="3">
        <v>1909</v>
      </c>
      <c r="J479" s="3" t="s">
        <v>586</v>
      </c>
      <c r="K479" s="3" t="s">
        <v>16</v>
      </c>
      <c r="L479" s="4"/>
      <c r="M479" s="4"/>
      <c r="N479" s="4"/>
      <c r="O479" s="2"/>
    </row>
    <row r="480" spans="1:15" ht="12.75">
      <c r="A480" s="14" t="s">
        <v>494</v>
      </c>
      <c r="B480" s="4" t="s">
        <v>509</v>
      </c>
      <c r="C480" s="2">
        <v>4000</v>
      </c>
      <c r="D480" s="2">
        <v>85</v>
      </c>
      <c r="E480" s="2">
        <f t="shared" si="55"/>
        <v>340000</v>
      </c>
      <c r="F480" s="3">
        <f t="shared" si="53"/>
        <v>9560</v>
      </c>
      <c r="G480" s="5">
        <v>2.39</v>
      </c>
      <c r="H480" s="5">
        <v>2.39</v>
      </c>
      <c r="I480" s="3">
        <v>1909</v>
      </c>
      <c r="J480" s="3" t="s">
        <v>585</v>
      </c>
      <c r="K480" s="3" t="s">
        <v>38</v>
      </c>
      <c r="L480" s="4"/>
      <c r="M480" s="4"/>
      <c r="N480" s="4"/>
      <c r="O480" s="2"/>
    </row>
    <row r="481" spans="1:15" ht="12.75">
      <c r="A481" s="14" t="s">
        <v>494</v>
      </c>
      <c r="B481" s="1" t="s">
        <v>510</v>
      </c>
      <c r="C481" s="2">
        <v>13000</v>
      </c>
      <c r="D481" s="2">
        <v>662.5</v>
      </c>
      <c r="E481" s="2">
        <f t="shared" si="55"/>
        <v>8612500</v>
      </c>
      <c r="F481" s="3">
        <f t="shared" si="53"/>
        <v>520000</v>
      </c>
      <c r="G481" s="5">
        <v>20</v>
      </c>
      <c r="H481" s="3">
        <v>40</v>
      </c>
      <c r="I481" s="3">
        <v>1909</v>
      </c>
      <c r="K481" s="3" t="s">
        <v>16</v>
      </c>
      <c r="L481" s="4">
        <v>689</v>
      </c>
      <c r="M481" s="4">
        <v>632</v>
      </c>
      <c r="N481" s="4">
        <f t="shared" si="56"/>
        <v>660.5</v>
      </c>
      <c r="O481" s="2">
        <f>N481*C481</f>
        <v>8586500</v>
      </c>
    </row>
    <row r="482" spans="1:15" ht="12.75">
      <c r="A482" s="14" t="s">
        <v>494</v>
      </c>
      <c r="B482" s="1" t="s">
        <v>511</v>
      </c>
      <c r="C482" s="2">
        <v>4300</v>
      </c>
      <c r="D482" s="2">
        <v>500</v>
      </c>
      <c r="E482" s="2">
        <f t="shared" si="55"/>
        <v>2150000</v>
      </c>
      <c r="F482" s="3">
        <f t="shared" si="53"/>
        <v>107500</v>
      </c>
      <c r="G482" s="5">
        <v>25</v>
      </c>
      <c r="H482" s="3">
        <v>25</v>
      </c>
      <c r="I482" s="3" t="s">
        <v>253</v>
      </c>
      <c r="K482" s="3" t="s">
        <v>38</v>
      </c>
      <c r="L482" s="4"/>
      <c r="M482" s="4"/>
      <c r="N482" s="4"/>
      <c r="O482" s="2"/>
    </row>
    <row r="483" spans="1:15" ht="12.75">
      <c r="A483" s="14" t="s">
        <v>494</v>
      </c>
      <c r="B483" s="1" t="s">
        <v>512</v>
      </c>
      <c r="C483" s="2">
        <v>4000</v>
      </c>
      <c r="D483" s="2" t="s">
        <v>37</v>
      </c>
      <c r="E483" s="2">
        <f t="shared" si="55"/>
        <v>4000</v>
      </c>
      <c r="F483" s="3">
        <f t="shared" si="53"/>
        <v>33348</v>
      </c>
      <c r="G483" s="5">
        <v>8.337</v>
      </c>
      <c r="H483" s="5">
        <v>8.337</v>
      </c>
      <c r="I483" s="3" t="s">
        <v>513</v>
      </c>
      <c r="J483" s="3" t="s">
        <v>588</v>
      </c>
      <c r="K483" s="3" t="s">
        <v>38</v>
      </c>
      <c r="L483" s="4"/>
      <c r="M483" s="4"/>
      <c r="N483" s="4"/>
      <c r="O483" s="2"/>
    </row>
    <row r="484" spans="1:15" ht="12.75">
      <c r="A484" s="14" t="s">
        <v>494</v>
      </c>
      <c r="B484" s="4" t="s">
        <v>514</v>
      </c>
      <c r="C484" s="2">
        <v>19895</v>
      </c>
      <c r="D484" s="2">
        <v>217</v>
      </c>
      <c r="E484" s="2">
        <f t="shared" si="55"/>
        <v>4317215</v>
      </c>
      <c r="F484" s="3">
        <f t="shared" si="53"/>
        <v>238740</v>
      </c>
      <c r="G484" s="5">
        <v>6</v>
      </c>
      <c r="H484" s="3">
        <v>12</v>
      </c>
      <c r="I484" s="3">
        <v>1909</v>
      </c>
      <c r="K484" s="3" t="s">
        <v>16</v>
      </c>
      <c r="L484" s="4">
        <v>229</v>
      </c>
      <c r="M484" s="4">
        <v>208</v>
      </c>
      <c r="N484" s="4">
        <f t="shared" si="56"/>
        <v>218.5</v>
      </c>
      <c r="O484" s="2">
        <f>N484*C484</f>
        <v>4347057.5</v>
      </c>
    </row>
    <row r="485" spans="1:15" ht="12.75">
      <c r="A485" s="14" t="s">
        <v>494</v>
      </c>
      <c r="B485" s="4" t="s">
        <v>515</v>
      </c>
      <c r="C485" s="2">
        <v>76500</v>
      </c>
      <c r="D485" s="2">
        <v>236</v>
      </c>
      <c r="E485" s="2">
        <f t="shared" si="55"/>
        <v>18054000</v>
      </c>
      <c r="F485" s="3">
        <f t="shared" si="53"/>
        <v>76500</v>
      </c>
      <c r="G485" s="5" t="s">
        <v>37</v>
      </c>
      <c r="H485" s="3" t="s">
        <v>37</v>
      </c>
      <c r="I485" s="3" t="s">
        <v>37</v>
      </c>
      <c r="K485" s="3" t="s">
        <v>14</v>
      </c>
      <c r="L485" s="4">
        <v>248</v>
      </c>
      <c r="M485" s="4">
        <v>216</v>
      </c>
      <c r="N485" s="4">
        <f t="shared" si="56"/>
        <v>232</v>
      </c>
      <c r="O485" s="2">
        <f>N485*C485</f>
        <v>17748000</v>
      </c>
    </row>
    <row r="486" spans="1:15" ht="12.75">
      <c r="A486" s="14" t="s">
        <v>494</v>
      </c>
      <c r="B486" s="4" t="s">
        <v>516</v>
      </c>
      <c r="C486" s="2">
        <v>114750</v>
      </c>
      <c r="D486" s="2">
        <v>217</v>
      </c>
      <c r="E486" s="2">
        <f t="shared" si="55"/>
        <v>24900750</v>
      </c>
      <c r="F486" s="3">
        <f t="shared" si="53"/>
        <v>114750</v>
      </c>
      <c r="G486" s="5" t="s">
        <v>37</v>
      </c>
      <c r="H486" s="3" t="s">
        <v>37</v>
      </c>
      <c r="I486" s="3" t="s">
        <v>37</v>
      </c>
      <c r="J486" s="3" t="s">
        <v>586</v>
      </c>
      <c r="K486" s="3" t="s">
        <v>14</v>
      </c>
      <c r="L486" s="4"/>
      <c r="M486" s="4"/>
      <c r="N486" s="4"/>
      <c r="O486" s="2"/>
    </row>
    <row r="487" spans="1:15" ht="12.75">
      <c r="A487" s="14" t="s">
        <v>494</v>
      </c>
      <c r="B487" s="4" t="s">
        <v>517</v>
      </c>
      <c r="C487" s="2">
        <v>70000</v>
      </c>
      <c r="D487" s="2">
        <v>129</v>
      </c>
      <c r="E487" s="2">
        <f t="shared" si="55"/>
        <v>9030000</v>
      </c>
      <c r="F487" s="3">
        <f t="shared" si="53"/>
        <v>490000</v>
      </c>
      <c r="G487" s="5">
        <v>7</v>
      </c>
      <c r="H487" s="3">
        <v>7</v>
      </c>
      <c r="I487" s="3" t="s">
        <v>24</v>
      </c>
      <c r="K487" s="3" t="s">
        <v>38</v>
      </c>
      <c r="L487" s="4"/>
      <c r="M487" s="4"/>
      <c r="N487" s="4"/>
      <c r="O487" s="2"/>
    </row>
    <row r="488" spans="1:15" ht="12.75">
      <c r="A488" s="13" t="s">
        <v>594</v>
      </c>
      <c r="C488" s="7" t="s">
        <v>3</v>
      </c>
      <c r="D488" s="8" t="s">
        <v>6</v>
      </c>
      <c r="E488" s="8" t="s">
        <v>5</v>
      </c>
      <c r="F488" s="3">
        <f t="shared" si="53"/>
        <v>0</v>
      </c>
      <c r="G488" s="8" t="s">
        <v>7</v>
      </c>
      <c r="H488" s="8" t="s">
        <v>8</v>
      </c>
      <c r="I488" s="8" t="s">
        <v>9</v>
      </c>
      <c r="J488" s="8" t="s">
        <v>10</v>
      </c>
      <c r="K488" s="8" t="s">
        <v>11</v>
      </c>
      <c r="L488" s="8" t="s">
        <v>0</v>
      </c>
      <c r="M488" s="8" t="s">
        <v>1</v>
      </c>
      <c r="N488" s="8" t="s">
        <v>2</v>
      </c>
      <c r="O488" s="8" t="s">
        <v>4</v>
      </c>
    </row>
    <row r="489" spans="1:15" ht="12.75">
      <c r="A489" s="14" t="s">
        <v>518</v>
      </c>
      <c r="B489" s="1" t="s">
        <v>519</v>
      </c>
      <c r="C489" s="2">
        <v>17000</v>
      </c>
      <c r="D489" s="2">
        <v>904</v>
      </c>
      <c r="E489" s="2">
        <f aca="true" t="shared" si="58" ref="E489:E503">PRODUCT(D489,C489)</f>
        <v>15368000</v>
      </c>
      <c r="F489" s="3">
        <f t="shared" si="53"/>
        <v>680000</v>
      </c>
      <c r="G489" s="5">
        <v>40</v>
      </c>
      <c r="H489" s="3">
        <v>40</v>
      </c>
      <c r="I489" s="3">
        <v>1909</v>
      </c>
      <c r="J489" s="3">
        <v>45</v>
      </c>
      <c r="K489" s="3" t="s">
        <v>16</v>
      </c>
      <c r="L489" s="4">
        <v>945</v>
      </c>
      <c r="M489" s="4">
        <v>870</v>
      </c>
      <c r="N489" s="4">
        <f aca="true" t="shared" si="59" ref="N489:N502">(L489+M489)/2</f>
        <v>907.5</v>
      </c>
      <c r="O489" s="2">
        <f>N489*C489</f>
        <v>15427500</v>
      </c>
    </row>
    <row r="490" spans="1:15" ht="12.75">
      <c r="A490" s="14" t="s">
        <v>518</v>
      </c>
      <c r="B490" s="1" t="s">
        <v>520</v>
      </c>
      <c r="C490" s="2">
        <v>60000</v>
      </c>
      <c r="D490" s="2">
        <v>815</v>
      </c>
      <c r="E490" s="2">
        <f t="shared" si="58"/>
        <v>48900000</v>
      </c>
      <c r="F490" s="3">
        <f t="shared" si="53"/>
        <v>1560000</v>
      </c>
      <c r="G490" s="5">
        <v>18.5</v>
      </c>
      <c r="H490" s="3">
        <v>26</v>
      </c>
      <c r="I490" s="3" t="s">
        <v>24</v>
      </c>
      <c r="K490" s="3" t="s">
        <v>16</v>
      </c>
      <c r="L490" s="4">
        <v>870</v>
      </c>
      <c r="M490" s="4">
        <v>785</v>
      </c>
      <c r="N490" s="4">
        <f t="shared" si="59"/>
        <v>827.5</v>
      </c>
      <c r="O490" s="2">
        <f>N490*C490</f>
        <v>49650000</v>
      </c>
    </row>
    <row r="491" spans="1:15" ht="12.75">
      <c r="A491" s="14" t="s">
        <v>518</v>
      </c>
      <c r="B491" s="1" t="s">
        <v>521</v>
      </c>
      <c r="C491" s="2">
        <v>18000</v>
      </c>
      <c r="D491" s="2">
        <v>553</v>
      </c>
      <c r="E491" s="2">
        <f t="shared" si="58"/>
        <v>9954000</v>
      </c>
      <c r="F491" s="3">
        <f t="shared" si="53"/>
        <v>347040</v>
      </c>
      <c r="G491" s="5">
        <v>19.28</v>
      </c>
      <c r="H491" s="3">
        <v>19.28</v>
      </c>
      <c r="I491" s="3" t="s">
        <v>24</v>
      </c>
      <c r="J491" s="3" t="s">
        <v>588</v>
      </c>
      <c r="K491" s="3" t="s">
        <v>16</v>
      </c>
      <c r="L491" s="4"/>
      <c r="M491" s="4"/>
      <c r="N491" s="4"/>
      <c r="O491" s="2"/>
    </row>
    <row r="492" spans="1:15" ht="12.75">
      <c r="A492" s="14" t="s">
        <v>518</v>
      </c>
      <c r="B492" s="1" t="s">
        <v>522</v>
      </c>
      <c r="C492" s="2">
        <v>4200</v>
      </c>
      <c r="D492" s="2">
        <v>150</v>
      </c>
      <c r="E492" s="2">
        <f t="shared" si="58"/>
        <v>630000</v>
      </c>
      <c r="F492" s="3">
        <f t="shared" si="53"/>
        <v>31500</v>
      </c>
      <c r="G492" s="5">
        <v>7.5</v>
      </c>
      <c r="H492" s="5">
        <v>7.5</v>
      </c>
      <c r="I492" s="3">
        <v>1909</v>
      </c>
      <c r="K492" s="3" t="s">
        <v>16</v>
      </c>
      <c r="L492" s="4">
        <v>150</v>
      </c>
      <c r="M492" s="4">
        <v>104</v>
      </c>
      <c r="N492" s="4">
        <f t="shared" si="59"/>
        <v>127</v>
      </c>
      <c r="O492" s="2">
        <f>N492*C492</f>
        <v>533400</v>
      </c>
    </row>
    <row r="493" spans="1:15" ht="12.75">
      <c r="A493" s="14" t="s">
        <v>518</v>
      </c>
      <c r="B493" s="1" t="s">
        <v>523</v>
      </c>
      <c r="C493" s="2">
        <v>6000</v>
      </c>
      <c r="D493" s="2">
        <v>317.5</v>
      </c>
      <c r="E493" s="2">
        <f t="shared" si="58"/>
        <v>1905000</v>
      </c>
      <c r="F493" s="3">
        <f t="shared" si="53"/>
        <v>120000</v>
      </c>
      <c r="G493" s="5">
        <v>7.5</v>
      </c>
      <c r="H493" s="3">
        <v>20</v>
      </c>
      <c r="I493" s="3">
        <v>1909</v>
      </c>
      <c r="J493" s="3" t="s">
        <v>586</v>
      </c>
      <c r="K493" s="3" t="s">
        <v>16</v>
      </c>
      <c r="L493" s="4"/>
      <c r="M493" s="4"/>
      <c r="N493" s="4"/>
      <c r="O493" s="2"/>
    </row>
    <row r="494" spans="1:15" ht="12.75">
      <c r="A494" s="14" t="s">
        <v>518</v>
      </c>
      <c r="B494" s="1" t="s">
        <v>524</v>
      </c>
      <c r="C494" s="2">
        <v>10000</v>
      </c>
      <c r="D494" s="2">
        <v>1435</v>
      </c>
      <c r="E494" s="2">
        <f t="shared" si="58"/>
        <v>14350000</v>
      </c>
      <c r="F494" s="3">
        <f t="shared" si="53"/>
        <v>600000</v>
      </c>
      <c r="G494" s="5">
        <v>12.5</v>
      </c>
      <c r="H494" s="3">
        <v>60</v>
      </c>
      <c r="I494" s="3">
        <v>1909</v>
      </c>
      <c r="K494" s="3" t="s">
        <v>16</v>
      </c>
      <c r="L494" s="4">
        <v>1440</v>
      </c>
      <c r="M494" s="4">
        <v>1305</v>
      </c>
      <c r="N494" s="4">
        <f t="shared" si="59"/>
        <v>1372.5</v>
      </c>
      <c r="O494" s="2">
        <f>N494*C494</f>
        <v>13725000</v>
      </c>
    </row>
    <row r="495" spans="1:15" ht="12.75">
      <c r="A495" s="14" t="s">
        <v>518</v>
      </c>
      <c r="B495" s="1" t="s">
        <v>525</v>
      </c>
      <c r="C495" s="2">
        <v>2000</v>
      </c>
      <c r="D495" s="2">
        <v>700</v>
      </c>
      <c r="E495" s="2">
        <f t="shared" si="58"/>
        <v>1400000</v>
      </c>
      <c r="F495" s="3">
        <f t="shared" si="53"/>
        <v>200000</v>
      </c>
      <c r="G495" s="5">
        <v>100</v>
      </c>
      <c r="H495" s="3">
        <v>100</v>
      </c>
      <c r="I495" s="3">
        <v>1909</v>
      </c>
      <c r="J495" s="3" t="s">
        <v>587</v>
      </c>
      <c r="K495" s="3" t="s">
        <v>38</v>
      </c>
      <c r="L495" s="4"/>
      <c r="M495" s="4"/>
      <c r="N495" s="4"/>
      <c r="O495" s="2"/>
    </row>
    <row r="496" spans="1:15" ht="12.75">
      <c r="A496" s="14" t="s">
        <v>518</v>
      </c>
      <c r="B496" s="1" t="s">
        <v>526</v>
      </c>
      <c r="C496" s="2">
        <v>19200</v>
      </c>
      <c r="D496" s="2">
        <v>510</v>
      </c>
      <c r="E496" s="2">
        <f t="shared" si="58"/>
        <v>9792000</v>
      </c>
      <c r="F496" s="3">
        <f t="shared" si="53"/>
        <v>576000</v>
      </c>
      <c r="G496" s="5">
        <v>10</v>
      </c>
      <c r="H496" s="3">
        <v>30</v>
      </c>
      <c r="I496" s="3">
        <v>1909</v>
      </c>
      <c r="K496" s="3" t="s">
        <v>16</v>
      </c>
      <c r="L496" s="4">
        <v>585</v>
      </c>
      <c r="M496" s="4">
        <v>475</v>
      </c>
      <c r="N496" s="4">
        <f t="shared" si="59"/>
        <v>530</v>
      </c>
      <c r="O496" s="2">
        <f>N496*C496</f>
        <v>10176000</v>
      </c>
    </row>
    <row r="497" spans="1:15" ht="12.75">
      <c r="A497" s="14" t="s">
        <v>518</v>
      </c>
      <c r="B497" s="1" t="s">
        <v>527</v>
      </c>
      <c r="C497" s="2">
        <v>2500</v>
      </c>
      <c r="D497" s="2">
        <v>586</v>
      </c>
      <c r="E497" s="2">
        <f t="shared" si="58"/>
        <v>1465000</v>
      </c>
      <c r="F497" s="3">
        <f t="shared" si="53"/>
        <v>75000</v>
      </c>
      <c r="G497" s="5">
        <v>30</v>
      </c>
      <c r="H497" s="3">
        <v>30</v>
      </c>
      <c r="I497" s="3">
        <v>1909</v>
      </c>
      <c r="K497" s="3" t="s">
        <v>38</v>
      </c>
      <c r="L497" s="4"/>
      <c r="M497" s="4"/>
      <c r="N497" s="4"/>
      <c r="O497" s="2"/>
    </row>
    <row r="498" spans="1:15" ht="12.75">
      <c r="A498" s="14" t="s">
        <v>518</v>
      </c>
      <c r="B498" s="1" t="s">
        <v>528</v>
      </c>
      <c r="C498" s="2">
        <v>2200</v>
      </c>
      <c r="D498" s="2">
        <v>360</v>
      </c>
      <c r="E498" s="2">
        <f t="shared" si="58"/>
        <v>792000</v>
      </c>
      <c r="F498" s="3">
        <f t="shared" si="53"/>
        <v>66000</v>
      </c>
      <c r="G498" s="5">
        <v>30</v>
      </c>
      <c r="H498" s="3">
        <v>30</v>
      </c>
      <c r="I498" s="3">
        <v>1909</v>
      </c>
      <c r="J498" s="3" t="s">
        <v>587</v>
      </c>
      <c r="K498" s="3" t="s">
        <v>38</v>
      </c>
      <c r="L498" s="4"/>
      <c r="M498" s="4"/>
      <c r="N498" s="4"/>
      <c r="O498" s="2"/>
    </row>
    <row r="499" spans="1:15" ht="12.75">
      <c r="A499" s="14" t="s">
        <v>518</v>
      </c>
      <c r="B499" s="1" t="s">
        <v>529</v>
      </c>
      <c r="C499" s="2">
        <v>10000</v>
      </c>
      <c r="D499" s="2">
        <v>170</v>
      </c>
      <c r="E499" s="2">
        <f t="shared" si="58"/>
        <v>1700000</v>
      </c>
      <c r="F499" s="3">
        <f t="shared" si="53"/>
        <v>130000</v>
      </c>
      <c r="G499" s="5">
        <v>13</v>
      </c>
      <c r="H499" s="3">
        <v>13</v>
      </c>
      <c r="I499" s="3" t="s">
        <v>24</v>
      </c>
      <c r="K499" s="3" t="s">
        <v>38</v>
      </c>
      <c r="L499" s="4"/>
      <c r="M499" s="4"/>
      <c r="N499" s="4"/>
      <c r="O499" s="2"/>
    </row>
    <row r="500" spans="1:15" ht="12.75">
      <c r="A500" s="14" t="s">
        <v>518</v>
      </c>
      <c r="B500" s="4" t="s">
        <v>530</v>
      </c>
      <c r="C500" s="2">
        <v>12000</v>
      </c>
      <c r="D500" s="2">
        <v>240</v>
      </c>
      <c r="E500" s="2">
        <f t="shared" si="58"/>
        <v>2880000</v>
      </c>
      <c r="F500" s="3">
        <f t="shared" si="53"/>
        <v>12000</v>
      </c>
      <c r="G500" s="5" t="s">
        <v>37</v>
      </c>
      <c r="H500" s="3" t="s">
        <v>37</v>
      </c>
      <c r="I500" s="3" t="s">
        <v>37</v>
      </c>
      <c r="K500" s="3" t="s">
        <v>16</v>
      </c>
      <c r="L500" s="4">
        <v>205</v>
      </c>
      <c r="M500" s="4">
        <v>258</v>
      </c>
      <c r="N500" s="4">
        <f t="shared" si="59"/>
        <v>231.5</v>
      </c>
      <c r="O500" s="2">
        <f>N500*C500</f>
        <v>2778000</v>
      </c>
    </row>
    <row r="501" spans="1:15" ht="12.75">
      <c r="A501" s="14" t="s">
        <v>518</v>
      </c>
      <c r="B501" s="4" t="s">
        <v>531</v>
      </c>
      <c r="C501" s="2">
        <v>50000</v>
      </c>
      <c r="D501" s="2">
        <v>460</v>
      </c>
      <c r="E501" s="2">
        <f t="shared" si="58"/>
        <v>23000000</v>
      </c>
      <c r="F501" s="3">
        <f t="shared" si="53"/>
        <v>1200000</v>
      </c>
      <c r="G501" s="5">
        <v>24</v>
      </c>
      <c r="H501" s="3">
        <v>24</v>
      </c>
      <c r="I501" s="3">
        <v>1909</v>
      </c>
      <c r="K501" s="3" t="s">
        <v>16</v>
      </c>
      <c r="L501" s="4">
        <v>495</v>
      </c>
      <c r="M501" s="4">
        <v>430</v>
      </c>
      <c r="N501" s="4">
        <f t="shared" si="59"/>
        <v>462.5</v>
      </c>
      <c r="O501" s="2">
        <f>N501*C501</f>
        <v>23125000</v>
      </c>
    </row>
    <row r="502" spans="1:15" ht="12.75">
      <c r="A502" s="14" t="s">
        <v>518</v>
      </c>
      <c r="B502" s="4" t="s">
        <v>532</v>
      </c>
      <c r="C502" s="2">
        <v>24000</v>
      </c>
      <c r="D502" s="2">
        <v>600</v>
      </c>
      <c r="E502" s="2">
        <f t="shared" si="58"/>
        <v>14400000</v>
      </c>
      <c r="F502" s="3">
        <f t="shared" si="53"/>
        <v>720000</v>
      </c>
      <c r="G502" s="5">
        <v>10</v>
      </c>
      <c r="H502" s="3">
        <v>30</v>
      </c>
      <c r="I502" s="3">
        <v>1909</v>
      </c>
      <c r="K502" s="3" t="s">
        <v>16</v>
      </c>
      <c r="L502" s="4">
        <v>628</v>
      </c>
      <c r="M502" s="4">
        <v>590</v>
      </c>
      <c r="N502" s="4">
        <f t="shared" si="59"/>
        <v>609</v>
      </c>
      <c r="O502" s="2">
        <f>N502*C502</f>
        <v>14616000</v>
      </c>
    </row>
    <row r="503" spans="1:15" ht="12.75">
      <c r="A503" s="14" t="s">
        <v>518</v>
      </c>
      <c r="B503" s="4" t="s">
        <v>533</v>
      </c>
      <c r="C503" s="2">
        <v>70000</v>
      </c>
      <c r="D503" s="2">
        <v>510</v>
      </c>
      <c r="E503" s="2">
        <f t="shared" si="58"/>
        <v>35700000</v>
      </c>
      <c r="F503" s="3">
        <f t="shared" si="53"/>
        <v>2100000</v>
      </c>
      <c r="G503" s="5">
        <v>10</v>
      </c>
      <c r="H503" s="3">
        <v>30</v>
      </c>
      <c r="I503" s="3">
        <v>1909</v>
      </c>
      <c r="J503" s="3" t="s">
        <v>585</v>
      </c>
      <c r="K503" s="3" t="s">
        <v>16</v>
      </c>
      <c r="L503" s="4"/>
      <c r="M503" s="4"/>
      <c r="N503" s="4"/>
      <c r="O503" s="2"/>
    </row>
    <row r="504" spans="1:15" ht="12.75">
      <c r="A504" s="13" t="s">
        <v>534</v>
      </c>
      <c r="C504" s="7" t="s">
        <v>3</v>
      </c>
      <c r="D504" s="8" t="s">
        <v>6</v>
      </c>
      <c r="E504" s="8" t="s">
        <v>5</v>
      </c>
      <c r="F504" s="3">
        <f t="shared" si="53"/>
        <v>0</v>
      </c>
      <c r="G504" s="8" t="s">
        <v>7</v>
      </c>
      <c r="H504" s="8" t="s">
        <v>8</v>
      </c>
      <c r="I504" s="8" t="s">
        <v>9</v>
      </c>
      <c r="J504" s="8" t="s">
        <v>10</v>
      </c>
      <c r="K504" s="8" t="s">
        <v>11</v>
      </c>
      <c r="L504" s="8" t="s">
        <v>0</v>
      </c>
      <c r="M504" s="8" t="s">
        <v>1</v>
      </c>
      <c r="N504" s="8" t="s">
        <v>2</v>
      </c>
      <c r="O504" s="8" t="s">
        <v>4</v>
      </c>
    </row>
    <row r="505" spans="1:15" ht="12.75">
      <c r="A505" s="14" t="s">
        <v>534</v>
      </c>
      <c r="B505" s="4" t="s">
        <v>535</v>
      </c>
      <c r="C505" s="2">
        <v>70121</v>
      </c>
      <c r="D505" s="2">
        <v>456</v>
      </c>
      <c r="E505" s="2">
        <f aca="true" t="shared" si="60" ref="E505:E510">PRODUCT(D505,C505)</f>
        <v>31975176</v>
      </c>
      <c r="F505" s="3">
        <f t="shared" si="53"/>
        <v>1346323.2</v>
      </c>
      <c r="G505" s="5">
        <v>19.2</v>
      </c>
      <c r="H505" s="5">
        <v>19.2</v>
      </c>
      <c r="I505" s="3" t="s">
        <v>24</v>
      </c>
      <c r="K505" s="3" t="s">
        <v>14</v>
      </c>
      <c r="L505" s="4">
        <v>492</v>
      </c>
      <c r="M505" s="4">
        <v>450</v>
      </c>
      <c r="N505" s="4">
        <f>(L505+M505)/2</f>
        <v>471</v>
      </c>
      <c r="O505" s="2">
        <f>N505*C505</f>
        <v>33026991</v>
      </c>
    </row>
    <row r="506" spans="1:15" ht="12.75">
      <c r="A506" s="14" t="s">
        <v>534</v>
      </c>
      <c r="B506" s="4" t="s">
        <v>536</v>
      </c>
      <c r="C506" s="2">
        <v>80000</v>
      </c>
      <c r="D506" s="2">
        <v>342</v>
      </c>
      <c r="E506" s="2">
        <f t="shared" si="60"/>
        <v>27360000</v>
      </c>
      <c r="F506" s="3">
        <f t="shared" si="53"/>
        <v>1321600</v>
      </c>
      <c r="G506" s="5">
        <v>16.52</v>
      </c>
      <c r="H506" s="5">
        <v>16.52</v>
      </c>
      <c r="I506" s="3" t="s">
        <v>24</v>
      </c>
      <c r="J506" s="3" t="s">
        <v>586</v>
      </c>
      <c r="K506" s="3" t="s">
        <v>14</v>
      </c>
      <c r="L506" s="4"/>
      <c r="M506" s="4"/>
      <c r="N506" s="4"/>
      <c r="O506" s="2"/>
    </row>
    <row r="507" spans="1:15" ht="12.75">
      <c r="A507" s="14" t="s">
        <v>534</v>
      </c>
      <c r="B507" s="4" t="s">
        <v>537</v>
      </c>
      <c r="C507" s="2">
        <v>78000</v>
      </c>
      <c r="D507" s="2">
        <v>1350</v>
      </c>
      <c r="E507" s="2">
        <f t="shared" si="60"/>
        <v>105300000</v>
      </c>
      <c r="F507" s="3">
        <f t="shared" si="53"/>
        <v>4095000</v>
      </c>
      <c r="G507" s="5">
        <v>25</v>
      </c>
      <c r="H507" s="3">
        <v>52.5</v>
      </c>
      <c r="I507" s="3" t="s">
        <v>32</v>
      </c>
      <c r="K507" s="3" t="s">
        <v>16</v>
      </c>
      <c r="L507" s="4">
        <v>1365</v>
      </c>
      <c r="M507" s="4">
        <v>1152</v>
      </c>
      <c r="N507" s="4">
        <f>(L507+M507)/2</f>
        <v>1258.5</v>
      </c>
      <c r="O507" s="2">
        <f>N507*C507</f>
        <v>98163000</v>
      </c>
    </row>
    <row r="508" spans="1:15" ht="12.75">
      <c r="A508" s="14" t="s">
        <v>534</v>
      </c>
      <c r="B508" s="4" t="s">
        <v>538</v>
      </c>
      <c r="C508" s="2">
        <v>60000</v>
      </c>
      <c r="D508" s="2">
        <v>1320</v>
      </c>
      <c r="E508" s="2">
        <f t="shared" si="60"/>
        <v>79200000</v>
      </c>
      <c r="F508" s="3">
        <f t="shared" si="53"/>
        <v>3300000</v>
      </c>
      <c r="G508" s="5">
        <v>35</v>
      </c>
      <c r="H508" s="3">
        <v>55</v>
      </c>
      <c r="I508" s="3" t="s">
        <v>24</v>
      </c>
      <c r="K508" s="3" t="s">
        <v>16</v>
      </c>
      <c r="L508" s="4">
        <v>1031</v>
      </c>
      <c r="M508" s="4">
        <v>1351</v>
      </c>
      <c r="N508" s="4">
        <f>(L508+M508)/2</f>
        <v>1191</v>
      </c>
      <c r="O508" s="2">
        <f>N508*C508</f>
        <v>71460000</v>
      </c>
    </row>
    <row r="509" spans="1:15" ht="12.75">
      <c r="A509" s="14" t="s">
        <v>534</v>
      </c>
      <c r="B509" s="1" t="s">
        <v>539</v>
      </c>
      <c r="C509" s="2">
        <v>60000</v>
      </c>
      <c r="D509" s="2">
        <v>536</v>
      </c>
      <c r="E509" s="2">
        <f t="shared" si="60"/>
        <v>32160000</v>
      </c>
      <c r="F509" s="3">
        <f t="shared" si="53"/>
        <v>1650000</v>
      </c>
      <c r="G509" s="5">
        <v>12.5</v>
      </c>
      <c r="H509" s="3">
        <v>27.5</v>
      </c>
      <c r="I509" s="3" t="s">
        <v>24</v>
      </c>
      <c r="K509" s="3" t="s">
        <v>16</v>
      </c>
      <c r="L509" s="4">
        <v>519</v>
      </c>
      <c r="M509" s="4">
        <v>544</v>
      </c>
      <c r="N509" s="4">
        <f>(L509+M509)/2</f>
        <v>531.5</v>
      </c>
      <c r="O509" s="2">
        <f>N509*C509</f>
        <v>31890000</v>
      </c>
    </row>
    <row r="510" spans="1:15" ht="12.75">
      <c r="A510" s="14" t="s">
        <v>534</v>
      </c>
      <c r="B510" s="4" t="s">
        <v>540</v>
      </c>
      <c r="C510" s="2">
        <v>65000</v>
      </c>
      <c r="D510" s="2">
        <v>126</v>
      </c>
      <c r="E510" s="2">
        <f t="shared" si="60"/>
        <v>8190000</v>
      </c>
      <c r="F510" s="3">
        <f t="shared" si="53"/>
        <v>65000</v>
      </c>
      <c r="G510" s="5" t="s">
        <v>37</v>
      </c>
      <c r="H510" s="3" t="s">
        <v>136</v>
      </c>
      <c r="K510" s="3" t="s">
        <v>38</v>
      </c>
      <c r="L510" s="4"/>
      <c r="M510" s="4"/>
      <c r="N510" s="4"/>
      <c r="O510" s="2"/>
    </row>
    <row r="511" spans="1:15" ht="12.75">
      <c r="A511" s="13" t="s">
        <v>541</v>
      </c>
      <c r="C511" s="7" t="s">
        <v>3</v>
      </c>
      <c r="D511" s="8" t="s">
        <v>6</v>
      </c>
      <c r="E511" s="8" t="s">
        <v>5</v>
      </c>
      <c r="F511" s="3">
        <f t="shared" si="53"/>
        <v>0</v>
      </c>
      <c r="G511" s="8" t="s">
        <v>7</v>
      </c>
      <c r="H511" s="8" t="s">
        <v>8</v>
      </c>
      <c r="I511" s="8" t="s">
        <v>9</v>
      </c>
      <c r="J511" s="8" t="s">
        <v>10</v>
      </c>
      <c r="K511" s="8" t="s">
        <v>11</v>
      </c>
      <c r="L511" s="8" t="s">
        <v>0</v>
      </c>
      <c r="M511" s="8" t="s">
        <v>1</v>
      </c>
      <c r="N511" s="8" t="s">
        <v>2</v>
      </c>
      <c r="O511" s="8" t="s">
        <v>4</v>
      </c>
    </row>
    <row r="512" spans="1:15" ht="12.75">
      <c r="A512" s="14" t="s">
        <v>541</v>
      </c>
      <c r="B512" s="1" t="s">
        <v>542</v>
      </c>
      <c r="C512" s="15">
        <v>7600</v>
      </c>
      <c r="D512" s="16">
        <v>620</v>
      </c>
      <c r="E512" s="2">
        <f aca="true" t="shared" si="61" ref="E512:E551">PRODUCT(D512,C512)</f>
        <v>4712000</v>
      </c>
      <c r="F512" s="3">
        <f t="shared" si="53"/>
        <v>380000</v>
      </c>
      <c r="G512" s="16">
        <v>50</v>
      </c>
      <c r="H512" s="16">
        <v>50</v>
      </c>
      <c r="I512" s="16">
        <v>1909</v>
      </c>
      <c r="J512" s="16"/>
      <c r="K512" s="16" t="s">
        <v>38</v>
      </c>
      <c r="L512" s="16"/>
      <c r="M512" s="16"/>
      <c r="N512" s="16"/>
      <c r="O512" s="16"/>
    </row>
    <row r="513" spans="1:15" ht="12.75">
      <c r="A513" s="14" t="s">
        <v>541</v>
      </c>
      <c r="B513" s="1" t="s">
        <v>543</v>
      </c>
      <c r="C513" s="15">
        <v>12500</v>
      </c>
      <c r="D513" s="16">
        <v>135</v>
      </c>
      <c r="E513" s="2">
        <f t="shared" si="61"/>
        <v>1687500</v>
      </c>
      <c r="F513" s="3">
        <f t="shared" si="53"/>
        <v>100000</v>
      </c>
      <c r="G513" s="16">
        <v>8</v>
      </c>
      <c r="H513" s="16">
        <v>8</v>
      </c>
      <c r="I513" s="16" t="s">
        <v>24</v>
      </c>
      <c r="J513" s="16"/>
      <c r="K513" s="16" t="s">
        <v>38</v>
      </c>
      <c r="L513" s="16"/>
      <c r="M513" s="16"/>
      <c r="N513" s="16"/>
      <c r="O513" s="16"/>
    </row>
    <row r="514" spans="1:15" ht="12.75">
      <c r="A514" s="14" t="s">
        <v>541</v>
      </c>
      <c r="B514" s="1" t="s">
        <v>544</v>
      </c>
      <c r="C514" s="15">
        <v>1400</v>
      </c>
      <c r="D514" s="16">
        <v>8000</v>
      </c>
      <c r="E514" s="2">
        <f t="shared" si="61"/>
        <v>11200000</v>
      </c>
      <c r="F514" s="3">
        <f t="shared" si="53"/>
        <v>729162</v>
      </c>
      <c r="G514" s="16">
        <v>520.83</v>
      </c>
      <c r="H514" s="16">
        <v>520.83</v>
      </c>
      <c r="I514" s="16" t="s">
        <v>24</v>
      </c>
      <c r="J514" s="16"/>
      <c r="K514" s="16" t="s">
        <v>38</v>
      </c>
      <c r="L514" s="16"/>
      <c r="M514" s="16"/>
      <c r="N514" s="16"/>
      <c r="O514" s="16"/>
    </row>
    <row r="515" spans="1:15" ht="12.75">
      <c r="A515" s="14" t="s">
        <v>541</v>
      </c>
      <c r="B515" s="1" t="s">
        <v>545</v>
      </c>
      <c r="C515" s="15">
        <v>1200000</v>
      </c>
      <c r="D515" s="16">
        <v>8.25</v>
      </c>
      <c r="E515" s="2">
        <f t="shared" si="61"/>
        <v>9900000</v>
      </c>
      <c r="F515" s="3">
        <f t="shared" si="53"/>
        <v>1200000</v>
      </c>
      <c r="G515" s="16" t="s">
        <v>37</v>
      </c>
      <c r="H515" s="16" t="s">
        <v>37</v>
      </c>
      <c r="I515" s="16" t="s">
        <v>37</v>
      </c>
      <c r="J515" s="16"/>
      <c r="K515" s="16" t="s">
        <v>38</v>
      </c>
      <c r="L515" s="16"/>
      <c r="M515" s="16"/>
      <c r="N515" s="16"/>
      <c r="O515" s="16"/>
    </row>
    <row r="516" spans="1:15" ht="12.75">
      <c r="A516" s="14" t="s">
        <v>541</v>
      </c>
      <c r="B516" s="1" t="s">
        <v>546</v>
      </c>
      <c r="C516" s="15">
        <v>12220</v>
      </c>
      <c r="D516" s="16">
        <v>211</v>
      </c>
      <c r="E516" s="2">
        <f t="shared" si="61"/>
        <v>2578420</v>
      </c>
      <c r="F516" s="3">
        <f aca="true" t="shared" si="62" ref="F516:F551">PRODUCT(H516,C516)</f>
        <v>42770</v>
      </c>
      <c r="G516" s="16">
        <v>1.5</v>
      </c>
      <c r="H516" s="16">
        <v>3.5</v>
      </c>
      <c r="I516" s="16">
        <v>1904</v>
      </c>
      <c r="J516" s="16"/>
      <c r="K516" s="16" t="s">
        <v>38</v>
      </c>
      <c r="L516" s="16"/>
      <c r="M516" s="16"/>
      <c r="N516" s="16"/>
      <c r="O516" s="16"/>
    </row>
    <row r="517" spans="1:15" ht="12.75">
      <c r="A517" s="14" t="s">
        <v>541</v>
      </c>
      <c r="B517" s="1" t="s">
        <v>547</v>
      </c>
      <c r="C517" s="15">
        <v>37500</v>
      </c>
      <c r="D517" s="16">
        <v>135</v>
      </c>
      <c r="E517" s="2">
        <f t="shared" si="61"/>
        <v>5062500</v>
      </c>
      <c r="F517" s="3">
        <f t="shared" si="62"/>
        <v>150000</v>
      </c>
      <c r="G517" s="16">
        <v>4</v>
      </c>
      <c r="H517" s="16">
        <v>4</v>
      </c>
      <c r="I517" s="16">
        <v>1909</v>
      </c>
      <c r="J517" s="16"/>
      <c r="K517" s="16" t="s">
        <v>38</v>
      </c>
      <c r="L517" s="16"/>
      <c r="M517" s="16"/>
      <c r="N517" s="16"/>
      <c r="O517" s="16"/>
    </row>
    <row r="518" spans="1:15" ht="12.75">
      <c r="A518" s="14" t="s">
        <v>541</v>
      </c>
      <c r="B518" s="1" t="s">
        <v>548</v>
      </c>
      <c r="C518" s="15">
        <v>10000</v>
      </c>
      <c r="D518" s="16">
        <v>125</v>
      </c>
      <c r="E518" s="2">
        <f t="shared" si="61"/>
        <v>1250000</v>
      </c>
      <c r="F518" s="3">
        <f t="shared" si="62"/>
        <v>133000</v>
      </c>
      <c r="G518" s="16">
        <v>13.3</v>
      </c>
      <c r="H518" s="16">
        <v>13.3</v>
      </c>
      <c r="I518" s="16">
        <v>1907</v>
      </c>
      <c r="J518" s="16" t="s">
        <v>585</v>
      </c>
      <c r="K518" s="16" t="s">
        <v>38</v>
      </c>
      <c r="L518" s="16"/>
      <c r="M518" s="16"/>
      <c r="N518" s="16"/>
      <c r="O518" s="16"/>
    </row>
    <row r="519" spans="1:15" ht="12.75">
      <c r="A519" s="14" t="s">
        <v>541</v>
      </c>
      <c r="B519" s="1" t="s">
        <v>549</v>
      </c>
      <c r="C519" s="15">
        <v>12000</v>
      </c>
      <c r="D519" s="16">
        <v>103</v>
      </c>
      <c r="E519" s="2">
        <f t="shared" si="61"/>
        <v>1236000</v>
      </c>
      <c r="F519" s="3">
        <f t="shared" si="62"/>
        <v>72000</v>
      </c>
      <c r="G519" s="16">
        <v>3</v>
      </c>
      <c r="H519" s="16">
        <v>6</v>
      </c>
      <c r="I519" s="16" t="s">
        <v>32</v>
      </c>
      <c r="J519" s="16"/>
      <c r="K519" s="16" t="s">
        <v>38</v>
      </c>
      <c r="L519" s="16"/>
      <c r="M519" s="16"/>
      <c r="N519" s="16"/>
      <c r="O519" s="16"/>
    </row>
    <row r="520" spans="1:15" ht="12.75">
      <c r="A520" s="14" t="s">
        <v>541</v>
      </c>
      <c r="B520" s="1" t="s">
        <v>550</v>
      </c>
      <c r="C520" s="15">
        <v>6000</v>
      </c>
      <c r="D520" s="16">
        <v>1180</v>
      </c>
      <c r="E520" s="2">
        <f t="shared" si="61"/>
        <v>7080000</v>
      </c>
      <c r="F520" s="3">
        <f t="shared" si="62"/>
        <v>375000</v>
      </c>
      <c r="G520" s="16">
        <v>25</v>
      </c>
      <c r="H520" s="16">
        <v>62.5</v>
      </c>
      <c r="I520" s="16">
        <v>1909</v>
      </c>
      <c r="J520" s="16"/>
      <c r="K520" s="16" t="s">
        <v>38</v>
      </c>
      <c r="L520" s="16"/>
      <c r="M520" s="16"/>
      <c r="N520" s="16"/>
      <c r="O520" s="16"/>
    </row>
    <row r="521" spans="1:15" ht="12.75">
      <c r="A521" s="14" t="s">
        <v>541</v>
      </c>
      <c r="B521" s="1" t="s">
        <v>551</v>
      </c>
      <c r="C521" s="15">
        <v>15000</v>
      </c>
      <c r="D521" s="16">
        <v>235</v>
      </c>
      <c r="E521" s="2">
        <f t="shared" si="61"/>
        <v>3525000</v>
      </c>
      <c r="F521" s="3">
        <f t="shared" si="62"/>
        <v>187500</v>
      </c>
      <c r="G521" s="16">
        <v>7.5</v>
      </c>
      <c r="H521" s="16">
        <v>12.5</v>
      </c>
      <c r="I521" s="16" t="s">
        <v>24</v>
      </c>
      <c r="J521" s="16"/>
      <c r="K521" s="16" t="s">
        <v>38</v>
      </c>
      <c r="L521" s="16"/>
      <c r="M521" s="16"/>
      <c r="N521" s="16"/>
      <c r="O521" s="16"/>
    </row>
    <row r="522" spans="1:15" ht="12.75">
      <c r="A522" s="14" t="s">
        <v>541</v>
      </c>
      <c r="B522" s="1" t="s">
        <v>552</v>
      </c>
      <c r="C522" s="15">
        <v>5200</v>
      </c>
      <c r="D522" s="16">
        <v>380</v>
      </c>
      <c r="E522" s="2">
        <f t="shared" si="61"/>
        <v>1976000</v>
      </c>
      <c r="F522" s="3">
        <f t="shared" si="62"/>
        <v>182000</v>
      </c>
      <c r="G522" s="16">
        <v>20</v>
      </c>
      <c r="H522" s="16">
        <v>35</v>
      </c>
      <c r="I522" s="16" t="s">
        <v>24</v>
      </c>
      <c r="J522" s="16"/>
      <c r="K522" s="16" t="s">
        <v>38</v>
      </c>
      <c r="L522" s="16"/>
      <c r="M522" s="16"/>
      <c r="N522" s="16"/>
      <c r="O522" s="16"/>
    </row>
    <row r="523" spans="1:15" ht="12.75">
      <c r="A523" s="14" t="s">
        <v>541</v>
      </c>
      <c r="B523" s="1" t="s">
        <v>553</v>
      </c>
      <c r="C523" s="15">
        <v>14000</v>
      </c>
      <c r="D523" s="16">
        <v>21</v>
      </c>
      <c r="E523" s="2">
        <f t="shared" si="61"/>
        <v>294000</v>
      </c>
      <c r="F523" s="3">
        <f t="shared" si="62"/>
        <v>14000</v>
      </c>
      <c r="G523" s="16">
        <v>5</v>
      </c>
      <c r="H523" s="16" t="s">
        <v>554</v>
      </c>
      <c r="I523" s="16"/>
      <c r="J523" s="16"/>
      <c r="K523" s="16" t="s">
        <v>38</v>
      </c>
      <c r="L523" s="16"/>
      <c r="M523" s="16"/>
      <c r="N523" s="16"/>
      <c r="O523" s="16"/>
    </row>
    <row r="524" spans="1:15" ht="12.75">
      <c r="A524" s="14" t="s">
        <v>541</v>
      </c>
      <c r="B524" s="1" t="s">
        <v>555</v>
      </c>
      <c r="C524" s="15">
        <v>11000</v>
      </c>
      <c r="D524" s="16">
        <v>178</v>
      </c>
      <c r="E524" s="2">
        <f t="shared" si="61"/>
        <v>1958000</v>
      </c>
      <c r="F524" s="3">
        <f t="shared" si="62"/>
        <v>118525</v>
      </c>
      <c r="G524" s="16">
        <v>5.575</v>
      </c>
      <c r="H524" s="16">
        <v>10.775</v>
      </c>
      <c r="I524" s="16">
        <v>1909</v>
      </c>
      <c r="J524" s="16"/>
      <c r="K524" s="16" t="s">
        <v>38</v>
      </c>
      <c r="L524" s="16"/>
      <c r="M524" s="16"/>
      <c r="N524" s="16"/>
      <c r="O524" s="16"/>
    </row>
    <row r="525" spans="1:15" ht="12.75">
      <c r="A525" s="14" t="s">
        <v>541</v>
      </c>
      <c r="B525" s="1" t="s">
        <v>556</v>
      </c>
      <c r="C525" s="15">
        <v>6000</v>
      </c>
      <c r="D525" s="16">
        <v>151</v>
      </c>
      <c r="E525" s="2">
        <f t="shared" si="61"/>
        <v>906000</v>
      </c>
      <c r="F525" s="3">
        <f t="shared" si="62"/>
        <v>51960</v>
      </c>
      <c r="G525" s="16">
        <v>8.66</v>
      </c>
      <c r="H525" s="16">
        <v>8.66</v>
      </c>
      <c r="I525" s="16">
        <v>1909</v>
      </c>
      <c r="J525" s="16" t="s">
        <v>588</v>
      </c>
      <c r="K525" s="16" t="s">
        <v>38</v>
      </c>
      <c r="L525" s="16"/>
      <c r="M525" s="16"/>
      <c r="N525" s="16"/>
      <c r="O525" s="16"/>
    </row>
    <row r="526" spans="1:15" ht="12.75">
      <c r="A526" s="14" t="s">
        <v>541</v>
      </c>
      <c r="B526" s="1" t="s">
        <v>557</v>
      </c>
      <c r="C526" s="15">
        <v>5500</v>
      </c>
      <c r="D526" s="16">
        <v>465</v>
      </c>
      <c r="E526" s="2">
        <f t="shared" si="61"/>
        <v>2557500</v>
      </c>
      <c r="F526" s="3">
        <f t="shared" si="62"/>
        <v>137500</v>
      </c>
      <c r="G526" s="16">
        <v>12.5</v>
      </c>
      <c r="H526" s="16">
        <v>25</v>
      </c>
      <c r="I526" s="16">
        <v>1908</v>
      </c>
      <c r="J526" s="16"/>
      <c r="K526" s="16" t="s">
        <v>38</v>
      </c>
      <c r="L526" s="16"/>
      <c r="M526" s="16"/>
      <c r="N526" s="16"/>
      <c r="O526" s="16"/>
    </row>
    <row r="527" spans="1:15" ht="12.75">
      <c r="A527" s="14" t="s">
        <v>541</v>
      </c>
      <c r="B527" s="4" t="s">
        <v>558</v>
      </c>
      <c r="C527" s="2">
        <v>3000</v>
      </c>
      <c r="D527" s="2">
        <v>136</v>
      </c>
      <c r="E527" s="2">
        <f t="shared" si="61"/>
        <v>408000</v>
      </c>
      <c r="F527" s="3">
        <f t="shared" si="62"/>
        <v>3000</v>
      </c>
      <c r="G527" s="5" t="s">
        <v>136</v>
      </c>
      <c r="H527" s="3" t="s">
        <v>37</v>
      </c>
      <c r="K527" s="3" t="s">
        <v>16</v>
      </c>
      <c r="L527" s="4">
        <v>123</v>
      </c>
      <c r="M527" s="4">
        <v>141</v>
      </c>
      <c r="N527" s="4">
        <f>(L527+M527)/2</f>
        <v>132</v>
      </c>
      <c r="O527" s="2">
        <f>N527*C527</f>
        <v>396000</v>
      </c>
    </row>
    <row r="528" spans="1:15" ht="12.75">
      <c r="A528" s="14" t="s">
        <v>541</v>
      </c>
      <c r="B528" s="4" t="s">
        <v>559</v>
      </c>
      <c r="C528" s="2">
        <v>7000</v>
      </c>
      <c r="D528" s="2">
        <v>17</v>
      </c>
      <c r="E528" s="2">
        <f t="shared" si="61"/>
        <v>119000</v>
      </c>
      <c r="F528" s="3">
        <f t="shared" si="62"/>
        <v>12250</v>
      </c>
      <c r="G528" s="5">
        <v>1.75</v>
      </c>
      <c r="H528" s="3">
        <v>1.75</v>
      </c>
      <c r="I528" s="3">
        <v>1907</v>
      </c>
      <c r="K528" s="3" t="s">
        <v>38</v>
      </c>
      <c r="L528" s="4"/>
      <c r="M528" s="4"/>
      <c r="N528" s="4"/>
      <c r="O528" s="2"/>
    </row>
    <row r="529" spans="1:15" ht="12.75">
      <c r="A529" s="14" t="s">
        <v>541</v>
      </c>
      <c r="B529" s="1" t="s">
        <v>560</v>
      </c>
      <c r="C529" s="15">
        <v>15000</v>
      </c>
      <c r="D529" s="16">
        <v>188</v>
      </c>
      <c r="E529" s="2">
        <f t="shared" si="61"/>
        <v>2820000</v>
      </c>
      <c r="F529" s="3">
        <f t="shared" si="62"/>
        <v>189000</v>
      </c>
      <c r="G529" s="16">
        <v>12.6</v>
      </c>
      <c r="H529" s="16">
        <v>12.6</v>
      </c>
      <c r="I529" s="16">
        <v>1909</v>
      </c>
      <c r="J529" s="16"/>
      <c r="K529" s="16" t="s">
        <v>38</v>
      </c>
      <c r="L529" s="16"/>
      <c r="M529" s="16"/>
      <c r="N529" s="16"/>
      <c r="O529" s="16"/>
    </row>
    <row r="530" spans="1:15" ht="12.75">
      <c r="A530" s="14" t="s">
        <v>541</v>
      </c>
      <c r="B530" s="1" t="s">
        <v>561</v>
      </c>
      <c r="C530" s="15">
        <v>20000</v>
      </c>
      <c r="D530" s="16">
        <v>80</v>
      </c>
      <c r="E530" s="2">
        <f t="shared" si="61"/>
        <v>1600000</v>
      </c>
      <c r="F530" s="3">
        <f t="shared" si="62"/>
        <v>114000</v>
      </c>
      <c r="G530" s="16">
        <v>5.7</v>
      </c>
      <c r="H530" s="16">
        <v>5.7</v>
      </c>
      <c r="I530" s="16">
        <v>1909</v>
      </c>
      <c r="J530" s="16" t="s">
        <v>585</v>
      </c>
      <c r="K530" s="16" t="s">
        <v>38</v>
      </c>
      <c r="L530" s="16"/>
      <c r="M530" s="16"/>
      <c r="N530" s="16"/>
      <c r="O530" s="16"/>
    </row>
    <row r="531" spans="1:15" ht="12.75">
      <c r="A531" s="14" t="s">
        <v>541</v>
      </c>
      <c r="B531" s="1" t="s">
        <v>562</v>
      </c>
      <c r="C531" s="15">
        <v>5000</v>
      </c>
      <c r="D531" s="16" t="s">
        <v>37</v>
      </c>
      <c r="E531" s="2">
        <f t="shared" si="61"/>
        <v>5000</v>
      </c>
      <c r="F531" s="3">
        <f t="shared" si="62"/>
        <v>500000</v>
      </c>
      <c r="G531" s="16">
        <v>60</v>
      </c>
      <c r="H531" s="16">
        <v>100</v>
      </c>
      <c r="I531" s="16">
        <v>1909</v>
      </c>
      <c r="J531" s="16"/>
      <c r="K531" s="16" t="s">
        <v>38</v>
      </c>
      <c r="L531" s="16"/>
      <c r="M531" s="16"/>
      <c r="N531" s="16"/>
      <c r="O531" s="16"/>
    </row>
    <row r="532" spans="1:15" ht="12.75">
      <c r="A532" s="14" t="s">
        <v>541</v>
      </c>
      <c r="B532" s="1" t="s">
        <v>563</v>
      </c>
      <c r="C532" s="15">
        <v>20000</v>
      </c>
      <c r="D532" s="16">
        <v>41</v>
      </c>
      <c r="E532" s="2">
        <f t="shared" si="61"/>
        <v>820000</v>
      </c>
      <c r="F532" s="3">
        <f t="shared" si="62"/>
        <v>20000</v>
      </c>
      <c r="G532" s="16"/>
      <c r="H532" s="16" t="s">
        <v>136</v>
      </c>
      <c r="I532" s="16" t="s">
        <v>37</v>
      </c>
      <c r="J532" s="16"/>
      <c r="K532" s="16" t="s">
        <v>38</v>
      </c>
      <c r="L532" s="16"/>
      <c r="M532" s="16"/>
      <c r="N532" s="16"/>
      <c r="O532" s="16"/>
    </row>
    <row r="533" spans="1:15" ht="12.75">
      <c r="A533" s="14" t="s">
        <v>541</v>
      </c>
      <c r="B533" s="1" t="s">
        <v>564</v>
      </c>
      <c r="C533" s="15">
        <v>6000</v>
      </c>
      <c r="D533" s="16">
        <v>186</v>
      </c>
      <c r="E533" s="2">
        <f t="shared" si="61"/>
        <v>1116000</v>
      </c>
      <c r="F533" s="3">
        <f t="shared" si="62"/>
        <v>87480</v>
      </c>
      <c r="G533" s="16">
        <v>14.58</v>
      </c>
      <c r="H533" s="16">
        <v>14.58</v>
      </c>
      <c r="I533" s="16" t="s">
        <v>24</v>
      </c>
      <c r="J533" s="16"/>
      <c r="K533" s="16" t="s">
        <v>38</v>
      </c>
      <c r="L533" s="16"/>
      <c r="M533" s="16"/>
      <c r="N533" s="16"/>
      <c r="O533" s="16"/>
    </row>
    <row r="534" spans="1:15" ht="12.75">
      <c r="A534" s="14" t="s">
        <v>541</v>
      </c>
      <c r="B534" s="1" t="s">
        <v>565</v>
      </c>
      <c r="C534" s="15">
        <v>2000</v>
      </c>
      <c r="D534" s="16">
        <v>610</v>
      </c>
      <c r="E534" s="2">
        <f t="shared" si="61"/>
        <v>1220000</v>
      </c>
      <c r="F534" s="3">
        <f t="shared" si="62"/>
        <v>56200</v>
      </c>
      <c r="G534" s="16">
        <v>13.1</v>
      </c>
      <c r="H534" s="16">
        <v>28.1</v>
      </c>
      <c r="I534" s="16">
        <v>1909</v>
      </c>
      <c r="J534" s="16"/>
      <c r="K534" s="16" t="s">
        <v>38</v>
      </c>
      <c r="L534" s="16"/>
      <c r="M534" s="16"/>
      <c r="N534" s="16"/>
      <c r="O534" s="16"/>
    </row>
    <row r="535" spans="1:15" ht="12.75">
      <c r="A535" s="14" t="s">
        <v>541</v>
      </c>
      <c r="B535" s="1" t="s">
        <v>566</v>
      </c>
      <c r="C535" s="15">
        <v>2000</v>
      </c>
      <c r="D535" s="16">
        <v>140</v>
      </c>
      <c r="E535" s="2">
        <f t="shared" si="61"/>
        <v>280000</v>
      </c>
      <c r="F535" s="3">
        <f t="shared" si="62"/>
        <v>23500</v>
      </c>
      <c r="G535" s="16">
        <v>11.75</v>
      </c>
      <c r="H535" s="16">
        <v>11.75</v>
      </c>
      <c r="I535" s="16">
        <v>1909</v>
      </c>
      <c r="J535" s="16" t="s">
        <v>585</v>
      </c>
      <c r="K535" s="16" t="s">
        <v>38</v>
      </c>
      <c r="L535" s="16"/>
      <c r="M535" s="16"/>
      <c r="N535" s="16"/>
      <c r="O535" s="16"/>
    </row>
    <row r="536" spans="1:15" ht="12.75">
      <c r="A536" s="14" t="s">
        <v>541</v>
      </c>
      <c r="B536" s="1" t="s">
        <v>567</v>
      </c>
      <c r="C536" s="15">
        <v>30000</v>
      </c>
      <c r="D536" s="16">
        <v>197</v>
      </c>
      <c r="E536" s="2">
        <f t="shared" si="61"/>
        <v>5910000</v>
      </c>
      <c r="F536" s="3">
        <f t="shared" si="62"/>
        <v>195000</v>
      </c>
      <c r="G536" s="16">
        <v>6.5</v>
      </c>
      <c r="H536" s="16">
        <v>6.5</v>
      </c>
      <c r="I536" s="16">
        <v>1908</v>
      </c>
      <c r="J536" s="16"/>
      <c r="K536" s="16" t="s">
        <v>38</v>
      </c>
      <c r="L536" s="16"/>
      <c r="M536" s="16"/>
      <c r="N536" s="16"/>
      <c r="O536" s="16"/>
    </row>
    <row r="537" spans="1:15" ht="12.75">
      <c r="A537" s="14" t="s">
        <v>541</v>
      </c>
      <c r="B537" s="4" t="s">
        <v>568</v>
      </c>
      <c r="C537" s="2">
        <v>23600</v>
      </c>
      <c r="D537" s="2" t="s">
        <v>37</v>
      </c>
      <c r="E537" s="2">
        <f t="shared" si="61"/>
        <v>23600</v>
      </c>
      <c r="F537" s="3">
        <f t="shared" si="62"/>
        <v>398839.99999999994</v>
      </c>
      <c r="G537" s="2">
        <v>8.45</v>
      </c>
      <c r="H537" s="5">
        <v>16.9</v>
      </c>
      <c r="I537" s="3">
        <v>1909</v>
      </c>
      <c r="K537" s="3" t="s">
        <v>16</v>
      </c>
      <c r="L537" s="4"/>
      <c r="M537" s="4"/>
      <c r="N537" s="4"/>
      <c r="O537" s="2"/>
    </row>
    <row r="538" spans="1:15" ht="12.75">
      <c r="A538" s="14" t="s">
        <v>541</v>
      </c>
      <c r="B538" s="4" t="s">
        <v>569</v>
      </c>
      <c r="C538" s="2">
        <v>300000</v>
      </c>
      <c r="D538" s="2">
        <v>7.25</v>
      </c>
      <c r="E538" s="2">
        <f t="shared" si="61"/>
        <v>2175000</v>
      </c>
      <c r="F538" s="3">
        <f t="shared" si="62"/>
        <v>300000</v>
      </c>
      <c r="G538" s="2" t="s">
        <v>37</v>
      </c>
      <c r="H538" s="5" t="s">
        <v>37</v>
      </c>
      <c r="I538" s="3" t="s">
        <v>37</v>
      </c>
      <c r="K538" s="3" t="s">
        <v>38</v>
      </c>
      <c r="L538" s="4"/>
      <c r="M538" s="4"/>
      <c r="N538" s="4"/>
      <c r="O538" s="2"/>
    </row>
    <row r="539" spans="1:15" ht="12.75">
      <c r="A539" s="14" t="s">
        <v>541</v>
      </c>
      <c r="B539" s="4" t="s">
        <v>570</v>
      </c>
      <c r="C539" s="2">
        <v>15000</v>
      </c>
      <c r="D539" s="2">
        <v>329</v>
      </c>
      <c r="E539" s="2">
        <f t="shared" si="61"/>
        <v>4935000</v>
      </c>
      <c r="F539" s="3">
        <f t="shared" si="62"/>
        <v>230460</v>
      </c>
      <c r="G539" s="2">
        <v>15.364</v>
      </c>
      <c r="H539" s="5">
        <v>15.364</v>
      </c>
      <c r="I539" s="3">
        <v>1909</v>
      </c>
      <c r="K539" s="3" t="s">
        <v>38</v>
      </c>
      <c r="L539" s="4"/>
      <c r="M539" s="4"/>
      <c r="N539" s="4"/>
      <c r="O539" s="2"/>
    </row>
    <row r="540" spans="1:15" ht="12.75">
      <c r="A540" s="14" t="s">
        <v>541</v>
      </c>
      <c r="B540" s="4" t="s">
        <v>571</v>
      </c>
      <c r="C540" s="2">
        <v>35000</v>
      </c>
      <c r="D540" s="2">
        <v>77.5</v>
      </c>
      <c r="E540" s="2">
        <f t="shared" si="61"/>
        <v>2712500</v>
      </c>
      <c r="F540" s="3">
        <f t="shared" si="62"/>
        <v>140455</v>
      </c>
      <c r="G540" s="2">
        <v>4.013</v>
      </c>
      <c r="H540" s="5">
        <v>4.013</v>
      </c>
      <c r="I540" s="3">
        <v>1909</v>
      </c>
      <c r="J540" s="3" t="s">
        <v>588</v>
      </c>
      <c r="K540" s="3" t="s">
        <v>38</v>
      </c>
      <c r="L540" s="4"/>
      <c r="M540" s="4"/>
      <c r="N540" s="4"/>
      <c r="O540" s="2"/>
    </row>
    <row r="541" spans="1:15" ht="12.75">
      <c r="A541" s="14" t="s">
        <v>541</v>
      </c>
      <c r="B541" s="4" t="s">
        <v>572</v>
      </c>
      <c r="C541" s="2">
        <v>16000</v>
      </c>
      <c r="D541" s="2">
        <v>350</v>
      </c>
      <c r="E541" s="2">
        <f t="shared" si="61"/>
        <v>5600000</v>
      </c>
      <c r="F541" s="3">
        <f t="shared" si="62"/>
        <v>400000</v>
      </c>
      <c r="G541" s="2">
        <v>25</v>
      </c>
      <c r="H541" s="5">
        <v>25</v>
      </c>
      <c r="I541" s="3">
        <v>1909</v>
      </c>
      <c r="J541" s="3" t="s">
        <v>587</v>
      </c>
      <c r="K541" s="3" t="s">
        <v>38</v>
      </c>
      <c r="L541" s="4"/>
      <c r="M541" s="4"/>
      <c r="N541" s="4"/>
      <c r="O541" s="2"/>
    </row>
    <row r="542" spans="1:15" ht="12.75">
      <c r="A542" s="14" t="s">
        <v>541</v>
      </c>
      <c r="B542" s="4" t="s">
        <v>573</v>
      </c>
      <c r="C542" s="2">
        <v>20000</v>
      </c>
      <c r="D542" s="2">
        <v>320</v>
      </c>
      <c r="E542" s="2">
        <f t="shared" si="61"/>
        <v>6400000</v>
      </c>
      <c r="F542" s="3">
        <f t="shared" si="62"/>
        <v>500000</v>
      </c>
      <c r="G542" s="2">
        <v>25</v>
      </c>
      <c r="H542" s="5">
        <v>25</v>
      </c>
      <c r="I542" s="3" t="s">
        <v>24</v>
      </c>
      <c r="K542" s="3" t="s">
        <v>38</v>
      </c>
      <c r="L542" s="4"/>
      <c r="M542" s="4"/>
      <c r="N542" s="4"/>
      <c r="O542" s="2"/>
    </row>
    <row r="543" spans="1:15" ht="12.75">
      <c r="A543" s="14" t="s">
        <v>541</v>
      </c>
      <c r="B543" s="4" t="s">
        <v>574</v>
      </c>
      <c r="C543" s="2">
        <v>18000</v>
      </c>
      <c r="D543" s="2">
        <v>993</v>
      </c>
      <c r="E543" s="2">
        <f t="shared" si="61"/>
        <v>17874000</v>
      </c>
      <c r="F543" s="3">
        <f t="shared" si="62"/>
        <v>1138500</v>
      </c>
      <c r="G543" s="2">
        <v>57</v>
      </c>
      <c r="H543" s="5">
        <v>63.25</v>
      </c>
      <c r="I543" s="3">
        <v>1909</v>
      </c>
      <c r="K543" s="3" t="s">
        <v>38</v>
      </c>
      <c r="L543" s="4"/>
      <c r="M543" s="4"/>
      <c r="N543" s="4"/>
      <c r="O543" s="2"/>
    </row>
    <row r="544" spans="1:15" ht="12.75">
      <c r="A544" s="14" t="s">
        <v>541</v>
      </c>
      <c r="B544" s="4" t="s">
        <v>575</v>
      </c>
      <c r="C544" s="2">
        <v>18000</v>
      </c>
      <c r="D544" s="2">
        <v>230</v>
      </c>
      <c r="E544" s="2">
        <f t="shared" si="61"/>
        <v>4140000</v>
      </c>
      <c r="F544" s="3">
        <f t="shared" si="62"/>
        <v>342000</v>
      </c>
      <c r="G544" s="2">
        <v>19</v>
      </c>
      <c r="H544" s="5">
        <v>19</v>
      </c>
      <c r="I544" s="3">
        <v>1909</v>
      </c>
      <c r="J544" s="3" t="s">
        <v>585</v>
      </c>
      <c r="K544" s="3" t="s">
        <v>38</v>
      </c>
      <c r="L544" s="4"/>
      <c r="M544" s="4"/>
      <c r="N544" s="4"/>
      <c r="O544" s="2"/>
    </row>
    <row r="545" spans="1:15" ht="12.75">
      <c r="A545" s="14" t="s">
        <v>541</v>
      </c>
      <c r="B545" s="4" t="s">
        <v>576</v>
      </c>
      <c r="C545" s="2">
        <v>10000</v>
      </c>
      <c r="D545" s="2">
        <v>58</v>
      </c>
      <c r="E545" s="2">
        <f t="shared" si="61"/>
        <v>580000</v>
      </c>
      <c r="F545" s="3">
        <f t="shared" si="62"/>
        <v>250000</v>
      </c>
      <c r="G545" s="2">
        <v>25</v>
      </c>
      <c r="H545" s="5">
        <v>25</v>
      </c>
      <c r="I545" s="3">
        <v>1899</v>
      </c>
      <c r="K545" s="3" t="s">
        <v>38</v>
      </c>
      <c r="L545" s="4"/>
      <c r="M545" s="4"/>
      <c r="N545" s="4"/>
      <c r="O545" s="2"/>
    </row>
    <row r="546" spans="1:15" ht="12.75">
      <c r="A546" s="14" t="s">
        <v>541</v>
      </c>
      <c r="B546" s="4" t="s">
        <v>577</v>
      </c>
      <c r="C546" s="2">
        <v>4000</v>
      </c>
      <c r="D546" s="2">
        <v>5</v>
      </c>
      <c r="E546" s="2">
        <f t="shared" si="61"/>
        <v>20000</v>
      </c>
      <c r="F546" s="3">
        <f t="shared" si="62"/>
        <v>4000</v>
      </c>
      <c r="G546" s="2"/>
      <c r="H546" s="5" t="s">
        <v>136</v>
      </c>
      <c r="J546" s="3" t="s">
        <v>588</v>
      </c>
      <c r="K546" s="3" t="s">
        <v>38</v>
      </c>
      <c r="L546" s="4"/>
      <c r="M546" s="4"/>
      <c r="N546" s="4"/>
      <c r="O546" s="2"/>
    </row>
    <row r="547" spans="1:15" ht="12.75">
      <c r="A547" s="14" t="s">
        <v>541</v>
      </c>
      <c r="B547" s="4" t="s">
        <v>578</v>
      </c>
      <c r="C547" s="2">
        <v>4000</v>
      </c>
      <c r="D547" s="2">
        <v>339</v>
      </c>
      <c r="E547" s="2">
        <f t="shared" si="61"/>
        <v>1356000</v>
      </c>
      <c r="F547" s="3">
        <f t="shared" si="62"/>
        <v>4000</v>
      </c>
      <c r="G547" s="2"/>
      <c r="H547" s="5" t="s">
        <v>136</v>
      </c>
      <c r="K547" s="3" t="s">
        <v>38</v>
      </c>
      <c r="L547" s="4"/>
      <c r="M547" s="4"/>
      <c r="N547" s="4"/>
      <c r="O547" s="2"/>
    </row>
    <row r="548" spans="1:15" ht="12.75">
      <c r="A548" s="14" t="s">
        <v>541</v>
      </c>
      <c r="B548" s="4" t="s">
        <v>578</v>
      </c>
      <c r="C548" s="2">
        <v>4000</v>
      </c>
      <c r="D548" s="2">
        <v>340</v>
      </c>
      <c r="E548" s="2">
        <f t="shared" si="61"/>
        <v>1360000</v>
      </c>
      <c r="F548" s="3">
        <f t="shared" si="62"/>
        <v>4000</v>
      </c>
      <c r="G548" s="2"/>
      <c r="H548" s="5" t="s">
        <v>136</v>
      </c>
      <c r="K548" s="3" t="s">
        <v>38</v>
      </c>
      <c r="L548" s="4"/>
      <c r="M548" s="4"/>
      <c r="N548" s="4"/>
      <c r="O548" s="2"/>
    </row>
    <row r="549" spans="1:15" ht="12.75">
      <c r="A549" s="14" t="s">
        <v>541</v>
      </c>
      <c r="B549" s="4" t="s">
        <v>578</v>
      </c>
      <c r="C549" s="2">
        <v>16000</v>
      </c>
      <c r="D549" s="2">
        <v>32</v>
      </c>
      <c r="E549" s="2">
        <f t="shared" si="61"/>
        <v>512000</v>
      </c>
      <c r="F549" s="3">
        <f t="shared" si="62"/>
        <v>16000</v>
      </c>
      <c r="G549" s="2"/>
      <c r="H549" s="5" t="s">
        <v>136</v>
      </c>
      <c r="K549" s="3" t="s">
        <v>38</v>
      </c>
      <c r="L549" s="4"/>
      <c r="M549" s="4"/>
      <c r="N549" s="4"/>
      <c r="O549" s="2"/>
    </row>
    <row r="550" spans="1:15" ht="12.75">
      <c r="A550" s="14" t="s">
        <v>541</v>
      </c>
      <c r="B550" s="4" t="s">
        <v>579</v>
      </c>
      <c r="C550" s="2">
        <v>4200</v>
      </c>
      <c r="D550" s="2">
        <v>1147</v>
      </c>
      <c r="E550" s="2">
        <f t="shared" si="61"/>
        <v>4817400</v>
      </c>
      <c r="F550" s="3">
        <f t="shared" si="62"/>
        <v>315000</v>
      </c>
      <c r="G550" s="2">
        <v>21</v>
      </c>
      <c r="H550" s="5">
        <v>75</v>
      </c>
      <c r="I550" s="3">
        <v>1909</v>
      </c>
      <c r="K550" s="3" t="s">
        <v>38</v>
      </c>
      <c r="L550" s="4"/>
      <c r="M550" s="4"/>
      <c r="N550" s="4"/>
      <c r="O550" s="2"/>
    </row>
    <row r="551" spans="1:15" ht="12.75">
      <c r="A551" s="14" t="s">
        <v>541</v>
      </c>
      <c r="B551" s="4" t="s">
        <v>580</v>
      </c>
      <c r="C551" s="2">
        <v>7400</v>
      </c>
      <c r="D551" s="2">
        <v>37</v>
      </c>
      <c r="E551" s="2">
        <f t="shared" si="61"/>
        <v>273800</v>
      </c>
      <c r="F551" s="3">
        <f t="shared" si="62"/>
        <v>18500</v>
      </c>
      <c r="G551" s="2">
        <v>2.5</v>
      </c>
      <c r="H551" s="5">
        <v>2.5</v>
      </c>
      <c r="I551" s="3" t="s">
        <v>24</v>
      </c>
      <c r="K551" s="3" t="s">
        <v>38</v>
      </c>
      <c r="L551" s="4"/>
      <c r="M551" s="4"/>
      <c r="N551" s="4"/>
      <c r="O551" s="2"/>
    </row>
    <row r="552" spans="1:15" ht="12.75">
      <c r="A552" s="14"/>
      <c r="B552" s="20" t="s">
        <v>581</v>
      </c>
      <c r="C552" s="21"/>
      <c r="D552" s="21"/>
      <c r="E552" s="21">
        <f>SUM(E3:E527)</f>
        <v>18531529680.5</v>
      </c>
      <c r="F552" s="21">
        <f>SUM(F3:F527)</f>
        <v>697912512.5130001</v>
      </c>
      <c r="L552" s="20"/>
      <c r="M552" s="20"/>
      <c r="N552" s="20"/>
      <c r="O552" s="21">
        <f>SUM(O3:O527)</f>
        <v>16559726610</v>
      </c>
    </row>
    <row r="553" spans="1:2" ht="12.75">
      <c r="A553" s="22"/>
      <c r="B553" s="23"/>
    </row>
    <row r="554" spans="1:2" ht="12.75">
      <c r="A554" s="22"/>
      <c r="B554" s="23"/>
    </row>
    <row r="555" spans="1:2" ht="12.75">
      <c r="A555" s="22"/>
      <c r="B555" s="23"/>
    </row>
    <row r="556" spans="1:2" ht="12.75">
      <c r="A556" s="22"/>
      <c r="B556" s="23"/>
    </row>
    <row r="557" spans="1:2" ht="12.75">
      <c r="A557" s="22"/>
      <c r="B557" s="23"/>
    </row>
    <row r="558" spans="1:2" ht="12.75">
      <c r="A558" s="22"/>
      <c r="B558" s="23"/>
    </row>
    <row r="559" spans="1:2" ht="12.75">
      <c r="A559" s="22"/>
      <c r="B559" s="24"/>
    </row>
    <row r="560" spans="1:2" ht="13.5">
      <c r="A560" s="22"/>
      <c r="B560" s="25"/>
    </row>
    <row r="561" spans="1:2" ht="12.75">
      <c r="A561" s="22"/>
      <c r="B561" s="23"/>
    </row>
    <row r="562" spans="1:2" ht="12.75">
      <c r="A562" s="22"/>
      <c r="B562" s="23"/>
    </row>
    <row r="563" spans="1:2" ht="12.75">
      <c r="A563" s="22"/>
      <c r="B563" s="23"/>
    </row>
    <row r="564" spans="1:2" ht="12.75">
      <c r="A564" s="22"/>
      <c r="B564" s="23"/>
    </row>
    <row r="565" spans="1:2" ht="12.75">
      <c r="A565" s="22"/>
      <c r="B565" s="23"/>
    </row>
    <row r="566" spans="1:2" ht="12.75">
      <c r="A566" s="22"/>
      <c r="B566" s="23"/>
    </row>
    <row r="567" spans="1:2" ht="12.75">
      <c r="A567" s="22"/>
      <c r="B567" s="23"/>
    </row>
    <row r="568" spans="1:2" ht="12.75">
      <c r="A568" s="22"/>
      <c r="B568" s="23"/>
    </row>
    <row r="569" spans="1:2" ht="12.75">
      <c r="A569" s="22"/>
      <c r="B569" s="24"/>
    </row>
    <row r="570" spans="1:2" ht="13.5">
      <c r="A570" s="22"/>
      <c r="B570" s="25"/>
    </row>
    <row r="571" spans="1:2" ht="12.75">
      <c r="A571" s="22"/>
      <c r="B571" s="23"/>
    </row>
    <row r="572" spans="1:2" ht="12.75">
      <c r="A572" s="22"/>
      <c r="B572" s="23"/>
    </row>
    <row r="573" spans="1:2" ht="12.75">
      <c r="A573" s="22"/>
      <c r="B573" s="23"/>
    </row>
    <row r="574" spans="1:2" ht="12.75">
      <c r="A574" s="22"/>
      <c r="B574" s="23"/>
    </row>
    <row r="575" spans="1:2" ht="12.75">
      <c r="A575" s="22"/>
      <c r="B575" s="24"/>
    </row>
    <row r="576" spans="1:2" ht="13.5">
      <c r="A576" s="22"/>
      <c r="B576" s="25"/>
    </row>
    <row r="577" spans="1:2" ht="12.75">
      <c r="A577" s="22"/>
      <c r="B577" s="23"/>
    </row>
    <row r="578" spans="1:2" ht="12.75">
      <c r="A578" s="22"/>
      <c r="B578" s="24"/>
    </row>
    <row r="579" spans="1:2" ht="12.75">
      <c r="A579" s="22"/>
      <c r="B579" s="23"/>
    </row>
    <row r="580" spans="1:2" ht="13.5">
      <c r="A580" s="26"/>
      <c r="B580" s="25"/>
    </row>
    <row r="581" spans="1:2" ht="12.75">
      <c r="A581" s="27"/>
      <c r="B581" s="27"/>
    </row>
    <row r="582" spans="1:2" ht="12.75">
      <c r="A582" s="27"/>
      <c r="B582" s="27"/>
    </row>
    <row r="583" spans="1:2" ht="12.75">
      <c r="A583" s="27"/>
      <c r="B583" s="27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bozio</cp:lastModifiedBy>
  <dcterms:created xsi:type="dcterms:W3CDTF">2002-05-26T14:21:43Z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